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14940" windowHeight="9150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25725"/>
</workbook>
</file>

<file path=xl/calcChain.xml><?xml version="1.0" encoding="utf-8"?>
<calcChain xmlns="http://schemas.openxmlformats.org/spreadsheetml/2006/main">
  <c r="H9" i="1"/>
  <c r="H79"/>
  <c r="H77"/>
  <c r="H75"/>
  <c r="H72"/>
  <c r="H70"/>
  <c r="H68"/>
  <c r="H100"/>
  <c r="H97"/>
  <c r="H95"/>
  <c r="H93"/>
  <c r="H91"/>
  <c r="H65"/>
  <c r="H59"/>
  <c r="H51"/>
  <c r="H46"/>
  <c r="H40"/>
  <c r="H37"/>
  <c r="H34"/>
  <c r="H29"/>
  <c r="H24"/>
  <c r="H18"/>
  <c r="H15"/>
  <c r="H11"/>
  <c r="H101" i="2"/>
  <c r="H100"/>
  <c r="H98"/>
  <c r="H97" s="1"/>
  <c r="H95"/>
  <c r="H93"/>
  <c r="H91"/>
  <c r="H89"/>
  <c r="H87"/>
  <c r="H85"/>
  <c r="H83"/>
  <c r="H81"/>
  <c r="H79"/>
  <c r="H77"/>
  <c r="H75"/>
  <c r="H72"/>
  <c r="H70"/>
  <c r="H68"/>
  <c r="H65" s="1"/>
  <c r="H66"/>
  <c r="H62"/>
  <c r="H60"/>
  <c r="H59" s="1"/>
  <c r="H57"/>
  <c r="H55"/>
  <c r="H52"/>
  <c r="H51" s="1"/>
  <c r="H49"/>
  <c r="H47"/>
  <c r="H46"/>
  <c r="H43"/>
  <c r="H41" s="1"/>
  <c r="H40" s="1"/>
  <c r="H38"/>
  <c r="H37" s="1"/>
  <c r="H34"/>
  <c r="H32"/>
  <c r="H30"/>
  <c r="H29" s="1"/>
  <c r="H24"/>
  <c r="H18"/>
  <c r="H17"/>
  <c r="H15"/>
  <c r="H14" s="1"/>
  <c r="H11"/>
  <c r="H10"/>
  <c r="G101"/>
  <c r="G100"/>
  <c r="G98"/>
  <c r="G97" s="1"/>
  <c r="G95"/>
  <c r="G93"/>
  <c r="G91"/>
  <c r="G89"/>
  <c r="G87"/>
  <c r="G85"/>
  <c r="G83"/>
  <c r="G81"/>
  <c r="G79"/>
  <c r="G77"/>
  <c r="G75"/>
  <c r="G72"/>
  <c r="G70"/>
  <c r="G68"/>
  <c r="G66"/>
  <c r="G65" s="1"/>
  <c r="G62"/>
  <c r="G60"/>
  <c r="G59"/>
  <c r="G57"/>
  <c r="G55"/>
  <c r="G52"/>
  <c r="G51"/>
  <c r="G49"/>
  <c r="G46" s="1"/>
  <c r="G47"/>
  <c r="G43"/>
  <c r="G41"/>
  <c r="G40" s="1"/>
  <c r="G38"/>
  <c r="G37"/>
  <c r="G34"/>
  <c r="G32"/>
  <c r="G30"/>
  <c r="G29"/>
  <c r="G24"/>
  <c r="G18"/>
  <c r="G17" s="1"/>
  <c r="G15"/>
  <c r="G14" s="1"/>
  <c r="G11"/>
  <c r="G10" s="1"/>
  <c r="G89" i="1"/>
  <c r="F9"/>
  <c r="F10"/>
  <c r="F91"/>
  <c r="G91"/>
  <c r="G93"/>
  <c r="F93"/>
  <c r="G72"/>
  <c r="F72"/>
  <c r="G34"/>
  <c r="F34"/>
  <c r="G24"/>
  <c r="F24"/>
  <c r="G18"/>
  <c r="F18"/>
  <c r="H9" i="2" l="1"/>
  <c r="G9"/>
  <c r="G101" i="1"/>
  <c r="G98"/>
  <c r="G95"/>
  <c r="G60"/>
  <c r="G57"/>
  <c r="G55"/>
  <c r="G52"/>
  <c r="G49"/>
  <c r="G47"/>
  <c r="G43"/>
  <c r="F101"/>
  <c r="F100" s="1"/>
  <c r="F98"/>
  <c r="F97" s="1"/>
  <c r="F95"/>
  <c r="F89"/>
  <c r="F87"/>
  <c r="F85"/>
  <c r="F83"/>
  <c r="F81"/>
  <c r="F79"/>
  <c r="F77"/>
  <c r="F75"/>
  <c r="F70"/>
  <c r="F68"/>
  <c r="F66"/>
  <c r="F62"/>
  <c r="F60"/>
  <c r="F57"/>
  <c r="F55"/>
  <c r="F52"/>
  <c r="F49"/>
  <c r="F47"/>
  <c r="F43"/>
  <c r="F41"/>
  <c r="F38"/>
  <c r="F37" s="1"/>
  <c r="F32"/>
  <c r="F30"/>
  <c r="F15"/>
  <c r="F14"/>
  <c r="F11"/>
  <c r="G83"/>
  <c r="G51" l="1"/>
  <c r="G46"/>
  <c r="F51"/>
  <c r="F65"/>
  <c r="F59"/>
  <c r="F46"/>
  <c r="F40"/>
  <c r="F29"/>
  <c r="F17"/>
  <c r="G100" l="1"/>
  <c r="G97"/>
  <c r="G87"/>
  <c r="G85"/>
  <c r="G81"/>
  <c r="G79"/>
  <c r="G77"/>
  <c r="G75"/>
  <c r="G70"/>
  <c r="G68"/>
  <c r="G66"/>
  <c r="G62"/>
  <c r="G59" s="1"/>
  <c r="G41"/>
  <c r="G38"/>
  <c r="G37" s="1"/>
  <c r="G32"/>
  <c r="G30"/>
  <c r="G15"/>
  <c r="G14" s="1"/>
  <c r="G11"/>
  <c r="G65" l="1"/>
  <c r="G10"/>
  <c r="G40"/>
  <c r="G29"/>
  <c r="G17"/>
  <c r="G9" l="1"/>
</calcChain>
</file>

<file path=xl/sharedStrings.xml><?xml version="1.0" encoding="utf-8"?>
<sst xmlns="http://schemas.openxmlformats.org/spreadsheetml/2006/main" count="860" uniqueCount="141">
  <si>
    <t>Единица измерения:</t>
  </si>
  <si>
    <t>руб.</t>
  </si>
  <si>
    <t>5</t>
  </si>
  <si>
    <t>Наименование показателя</t>
  </si>
  <si>
    <t>1</t>
  </si>
  <si>
    <t>КБК</t>
  </si>
  <si>
    <t>7</t>
  </si>
  <si>
    <t>8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</si>
  <si>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</si>
  <si>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</si>
  <si>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</si>
  <si>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</si>
  <si>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</si>
  <si>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</si>
  <si>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</si>
  <si>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</si>
  <si>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</si>
  <si>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</si>
  <si>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</si>
  <si>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</si>
  <si>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</si>
  <si>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</si>
  <si>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</si>
  <si>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</si>
  <si>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</si>
  <si>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</si>
  <si>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</si>
  <si>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</si>
  <si>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</si>
  <si>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</si>
  <si>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</si>
  <si>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</si>
  <si>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</si>
  <si>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</si>
  <si>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</si>
  <si>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</si>
  <si>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</si>
  <si>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</si>
  <si>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</si>
  <si>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</si>
  <si>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</si>
  <si>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</si>
  <si>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</si>
  <si>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</si>
  <si>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</si>
  <si>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</si>
  <si>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</si>
  <si>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</si>
  <si>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</si>
  <si>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</si>
  <si>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</si>
  <si>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</si>
  <si>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</si>
  <si>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</si>
  <si>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</si>
  <si>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</si>
  <si>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</si>
  <si>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Мероприятия по землеустройству и землепользованию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</si>
  <si>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</si>
  <si>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</si>
  <si>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</si>
  <si>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</si>
  <si>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</si>
  <si>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</si>
  <si>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</si>
  <si>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</si>
  <si>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</si>
  <si>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</si>
  <si>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</si>
  <si>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</si>
  <si>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</si>
  <si>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</si>
  <si>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</si>
  <si>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</si>
  <si>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</si>
  <si>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</si>
  <si>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</si>
  <si>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Софинансирование. Реализация приоритетного проекта "Формирование комфортной городской среды" (за счет средств с/п)</t>
  </si>
  <si>
    <t>0505</t>
  </si>
  <si>
    <t>Другие вопросы в области жилищно-коммунального хозяйства</t>
  </si>
  <si>
    <t>9900900040</t>
  </si>
  <si>
    <t>Строительство газопроводов и газовых сетей</t>
  </si>
  <si>
    <t>Бюджетные инвестиции в объекты капитального строительства государственной (муниципальной) собственности</t>
  </si>
  <si>
    <t>1003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</si>
  <si>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</si>
  <si>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</si>
  <si>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1102</t>
  </si>
  <si>
    <t>Массовый спорт</t>
  </si>
  <si>
    <t>Организация и проведение мероприятий в сфере физической культуры и спорта</t>
  </si>
  <si>
    <t>Расход по ЛС</t>
  </si>
  <si>
    <t>КВСР</t>
  </si>
  <si>
    <t>903</t>
  </si>
  <si>
    <t>Ведомственная структура расходов бюджета Долгодеревенского сельского поселения</t>
  </si>
  <si>
    <t>0605</t>
  </si>
  <si>
    <t>Создание и содержание мест (площадок) накопления твердых коммунальных отходов</t>
  </si>
  <si>
    <t>Прочие мероприятия по благоустройству поселения (Реальные дела)</t>
  </si>
  <si>
    <t>0309</t>
  </si>
  <si>
    <t>9900020300</t>
  </si>
  <si>
    <t>9900020400</t>
  </si>
  <si>
    <t>9900000030</t>
  </si>
  <si>
    <t>9900011700</t>
  </si>
  <si>
    <t>9900024000</t>
  </si>
  <si>
    <t>9900011200</t>
  </si>
  <si>
    <t>9900060020</t>
  </si>
  <si>
    <t>9900004030</t>
  </si>
  <si>
    <t>9900082250</t>
  </si>
  <si>
    <t>9900011300</t>
  </si>
  <si>
    <t>9900003530</t>
  </si>
  <si>
    <t>9900011100</t>
  </si>
  <si>
    <t>9900004060</t>
  </si>
  <si>
    <t>9900011400</t>
  </si>
  <si>
    <t>9900011500</t>
  </si>
  <si>
    <t>9900060310</t>
  </si>
  <si>
    <t>9900060330</t>
  </si>
  <si>
    <t>9900060340</t>
  </si>
  <si>
    <t>9900060350</t>
  </si>
  <si>
    <t>9900060351</t>
  </si>
  <si>
    <t>9900012750</t>
  </si>
  <si>
    <t>9900071050</t>
  </si>
  <si>
    <t>Пособия, компенсации и иные социальные выплаты гражданам, кроме публичных нормативных обязательств</t>
  </si>
  <si>
    <t>990G2S3120</t>
  </si>
  <si>
    <t>9900055550</t>
  </si>
  <si>
    <t>Региональный проект "Формирование комфортной городской среды"</t>
  </si>
  <si>
    <t>990F255550</t>
  </si>
  <si>
    <t>Мероприятия в области жилищного хозяйства</t>
  </si>
  <si>
    <t>Субсидии на возмещение недополученных доходов и (или) возмещение фактических понесенных затрат в связи с производством (реализацией) товаров, выполнением работ, оказанием услуг</t>
  </si>
  <si>
    <t>9900014070</t>
  </si>
  <si>
    <t>811</t>
  </si>
  <si>
    <t xml:space="preserve">Капитальный  ремонт, ремонт, содержание и обслуживание газовых сетей </t>
  </si>
  <si>
    <t>9900001020</t>
  </si>
  <si>
    <t xml:space="preserve">Приложение № 2  к решению Совета депутатов Долгодеревенского сельского поселения  от "24" декабря  2020г.№ 42                                                                     "Об исполнении бюджета  за 1кв. 2021 года  "                                                                                  </t>
  </si>
  <si>
    <t xml:space="preserve">Приложение № 1  к решению Совета депутатов Долгодеревенского сельского поселения  от "24" декабря  2020г.№ 42                                                                      "Об исполнении бюджета за 1кв. 2021 года  "                                                                                  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</si>
  <si>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1кв. 2021 года</t>
  </si>
  <si>
    <t>Закупка энергетических ресурсов</t>
  </si>
  <si>
    <t>247</t>
  </si>
  <si>
    <t>831</t>
  </si>
  <si>
    <t>Исполнение судебных актов Российской Федерации и мировых соглашений по возмещению причиненного вреда</t>
  </si>
  <si>
    <t>312</t>
  </si>
  <si>
    <t>9900000180</t>
  </si>
  <si>
    <t>Мероприятия по газификации в населенных пунктах, расположенных в сельской местности</t>
  </si>
  <si>
    <t>% исполнения</t>
  </si>
</sst>
</file>

<file path=xl/styles.xml><?xml version="1.0" encoding="utf-8"?>
<styleSheet xmlns="http://schemas.openxmlformats.org/spreadsheetml/2006/main">
  <numFmts count="2">
    <numFmt numFmtId="164" formatCode="?"/>
    <numFmt numFmtId="165" formatCode="0.0"/>
  </numFmts>
  <fonts count="10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4" fontId="4" fillId="0" borderId="6" xfId="0" applyNumberFormat="1" applyFont="1" applyBorder="1" applyAlignment="1" applyProtection="1">
      <alignment horizontal="right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center" vertical="center"/>
    </xf>
    <xf numFmtId="0" fontId="8" fillId="0" borderId="0" xfId="0" applyFont="1" applyAlignment="1">
      <alignment vertical="top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" fontId="4" fillId="0" borderId="8" xfId="0" applyNumberFormat="1" applyFont="1" applyBorder="1" applyAlignment="1" applyProtection="1">
      <alignment horizontal="right" vertical="top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49" fontId="6" fillId="0" borderId="6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4" fontId="4" fillId="0" borderId="3" xfId="0" applyNumberFormat="1" applyFont="1" applyBorder="1" applyAlignment="1" applyProtection="1">
      <alignment horizontal="right" vertical="top" wrapText="1"/>
    </xf>
    <xf numFmtId="0" fontId="6" fillId="0" borderId="0" xfId="0" applyFont="1" applyAlignment="1">
      <alignment wrapText="1"/>
    </xf>
    <xf numFmtId="49" fontId="6" fillId="0" borderId="9" xfId="0" applyNumberFormat="1" applyFont="1" applyBorder="1" applyAlignment="1" applyProtection="1">
      <alignment horizontal="center" vertical="top" wrapText="1"/>
    </xf>
    <xf numFmtId="49" fontId="6" fillId="0" borderId="9" xfId="0" applyNumberFormat="1" applyFont="1" applyBorder="1" applyAlignment="1" applyProtection="1">
      <alignment horizontal="left" vertical="top" wrapText="1"/>
    </xf>
    <xf numFmtId="4" fontId="5" fillId="2" borderId="3" xfId="0" applyNumberFormat="1" applyFont="1" applyFill="1" applyBorder="1" applyAlignment="1" applyProtection="1">
      <alignment horizontal="right" vertical="top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" fontId="7" fillId="0" borderId="3" xfId="0" applyNumberFormat="1" applyFont="1" applyBorder="1" applyAlignment="1" applyProtection="1">
      <alignment horizontal="right" vertical="top" wrapText="1"/>
    </xf>
    <xf numFmtId="49" fontId="6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" fontId="6" fillId="0" borderId="3" xfId="0" applyNumberFormat="1" applyFont="1" applyBorder="1" applyAlignment="1" applyProtection="1">
      <alignment horizontal="right" vertical="top" wrapText="1"/>
    </xf>
    <xf numFmtId="49" fontId="9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" fontId="9" fillId="0" borderId="2" xfId="0" applyNumberFormat="1" applyFont="1" applyBorder="1" applyAlignment="1" applyProtection="1">
      <alignment horizontal="right" vertical="top" wrapText="1"/>
    </xf>
    <xf numFmtId="4" fontId="7" fillId="0" borderId="2" xfId="0" applyNumberFormat="1" applyFont="1" applyBorder="1" applyAlignment="1" applyProtection="1">
      <alignment horizontal="right" vertical="top" wrapText="1"/>
    </xf>
    <xf numFmtId="49" fontId="4" fillId="0" borderId="2" xfId="0" applyNumberFormat="1" applyFont="1" applyBorder="1" applyAlignment="1" applyProtection="1">
      <alignment horizontal="center" vertical="top" wrapText="1"/>
    </xf>
    <xf numFmtId="4" fontId="4" fillId="0" borderId="2" xfId="0" applyNumberFormat="1" applyFont="1" applyBorder="1" applyAlignment="1" applyProtection="1">
      <alignment horizontal="right" vertical="top" wrapText="1"/>
    </xf>
    <xf numFmtId="4" fontId="1" fillId="2" borderId="3" xfId="0" applyNumberFormat="1" applyFont="1" applyFill="1" applyBorder="1" applyAlignment="1" applyProtection="1">
      <alignment horizontal="right" wrapText="1"/>
    </xf>
    <xf numFmtId="4" fontId="4" fillId="2" borderId="6" xfId="0" applyNumberFormat="1" applyFont="1" applyFill="1" applyBorder="1" applyAlignment="1" applyProtection="1">
      <alignment horizontal="right" vertical="top" wrapText="1"/>
    </xf>
    <xf numFmtId="4" fontId="9" fillId="2" borderId="6" xfId="0" applyNumberFormat="1" applyFont="1" applyFill="1" applyBorder="1" applyAlignment="1" applyProtection="1">
      <alignment horizontal="right" vertical="top" wrapText="1"/>
    </xf>
    <xf numFmtId="4" fontId="6" fillId="2" borderId="3" xfId="0" applyNumberFormat="1" applyFont="1" applyFill="1" applyBorder="1" applyAlignment="1" applyProtection="1">
      <alignment horizontal="right" vertical="top" wrapText="1"/>
    </xf>
    <xf numFmtId="4" fontId="4" fillId="2" borderId="3" xfId="0" applyNumberFormat="1" applyFont="1" applyFill="1" applyBorder="1" applyAlignment="1" applyProtection="1">
      <alignment horizontal="right" vertical="top" wrapText="1"/>
    </xf>
    <xf numFmtId="4" fontId="9" fillId="2" borderId="2" xfId="0" applyNumberFormat="1" applyFont="1" applyFill="1" applyBorder="1" applyAlignment="1" applyProtection="1">
      <alignment horizontal="right" vertical="top" wrapText="1"/>
    </xf>
    <xf numFmtId="4" fontId="6" fillId="2" borderId="8" xfId="0" applyNumberFormat="1" applyFont="1" applyFill="1" applyBorder="1" applyAlignment="1" applyProtection="1">
      <alignment horizontal="right" vertical="top" wrapText="1"/>
    </xf>
    <xf numFmtId="4" fontId="9" fillId="2" borderId="8" xfId="0" applyNumberFormat="1" applyFont="1" applyFill="1" applyBorder="1" applyAlignment="1" applyProtection="1">
      <alignment horizontal="right" vertical="top" wrapText="1"/>
    </xf>
    <xf numFmtId="4" fontId="6" fillId="2" borderId="3" xfId="0" applyNumberFormat="1" applyFont="1" applyFill="1" applyBorder="1" applyAlignment="1">
      <alignment vertical="top"/>
    </xf>
    <xf numFmtId="0" fontId="0" fillId="2" borderId="0" xfId="0" applyFill="1"/>
    <xf numFmtId="49" fontId="7" fillId="0" borderId="2" xfId="0" applyNumberFormat="1" applyFont="1" applyBorder="1" applyAlignment="1" applyProtection="1">
      <alignment horizontal="left" vertical="top" wrapText="1"/>
    </xf>
    <xf numFmtId="49" fontId="7" fillId="0" borderId="2" xfId="0" applyNumberFormat="1" applyFont="1" applyBorder="1" applyAlignment="1" applyProtection="1">
      <alignment horizontal="center" vertical="top" wrapText="1"/>
    </xf>
    <xf numFmtId="4" fontId="9" fillId="0" borderId="3" xfId="0" applyNumberFormat="1" applyFont="1" applyBorder="1" applyAlignment="1" applyProtection="1">
      <alignment horizontal="right" vertical="top" wrapText="1"/>
    </xf>
    <xf numFmtId="4" fontId="9" fillId="2" borderId="3" xfId="0" applyNumberFormat="1" applyFont="1" applyFill="1" applyBorder="1" applyAlignment="1" applyProtection="1">
      <alignment horizontal="right" vertical="top" wrapText="1"/>
    </xf>
    <xf numFmtId="0" fontId="0" fillId="0" borderId="3" xfId="0" applyBorder="1"/>
    <xf numFmtId="4" fontId="7" fillId="2" borderId="3" xfId="0" applyNumberFormat="1" applyFont="1" applyFill="1" applyBorder="1" applyAlignment="1" applyProtection="1">
      <alignment horizontal="right" vertical="top" wrapText="1"/>
    </xf>
    <xf numFmtId="0" fontId="6" fillId="0" borderId="3" xfId="0" applyFont="1" applyBorder="1" applyAlignment="1">
      <alignment horizontal="center" vertical="top"/>
    </xf>
    <xf numFmtId="49" fontId="7" fillId="0" borderId="4" xfId="0" applyNumberFormat="1" applyFont="1" applyBorder="1" applyAlignment="1" applyProtection="1">
      <alignment horizontal="center" vertical="center"/>
    </xf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2" fontId="0" fillId="0" borderId="12" xfId="0" applyNumberFormat="1" applyBorder="1"/>
    <xf numFmtId="165" fontId="0" fillId="0" borderId="12" xfId="0" applyNumberFormat="1" applyBorder="1"/>
    <xf numFmtId="49" fontId="4" fillId="0" borderId="3" xfId="0" applyNumberFormat="1" applyFont="1" applyFill="1" applyBorder="1" applyAlignment="1" applyProtection="1">
      <alignment horizontal="left" vertical="top" wrapText="1"/>
    </xf>
    <xf numFmtId="4" fontId="6" fillId="0" borderId="3" xfId="0" applyNumberFormat="1" applyFont="1" applyBorder="1"/>
    <xf numFmtId="4" fontId="4" fillId="2" borderId="8" xfId="0" applyNumberFormat="1" applyFont="1" applyFill="1" applyBorder="1" applyAlignment="1" applyProtection="1">
      <alignment horizontal="right" vertical="top" wrapText="1"/>
    </xf>
    <xf numFmtId="49" fontId="4" fillId="0" borderId="2" xfId="0" applyNumberFormat="1" applyFont="1" applyFill="1" applyBorder="1" applyAlignment="1" applyProtection="1">
      <alignment horizontal="left" vertical="top" wrapText="1"/>
    </xf>
    <xf numFmtId="49" fontId="6" fillId="0" borderId="6" xfId="0" applyNumberFormat="1" applyFont="1" applyBorder="1" applyAlignment="1" applyProtection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4" fontId="9" fillId="0" borderId="8" xfId="0" applyNumberFormat="1" applyFont="1" applyBorder="1" applyAlignment="1" applyProtection="1">
      <alignment horizontal="right" vertical="top" wrapText="1"/>
    </xf>
    <xf numFmtId="49" fontId="5" fillId="0" borderId="4" xfId="0" applyNumberFormat="1" applyFont="1" applyBorder="1" applyAlignment="1" applyProtection="1">
      <alignment horizontal="left" vertical="top" wrapText="1"/>
    </xf>
    <xf numFmtId="49" fontId="4" fillId="0" borderId="4" xfId="0" applyNumberFormat="1" applyFont="1" applyBorder="1" applyAlignment="1" applyProtection="1">
      <alignment horizontal="left" vertical="top" wrapText="1"/>
    </xf>
    <xf numFmtId="49" fontId="7" fillId="0" borderId="1" xfId="0" applyNumberFormat="1" applyFont="1" applyBorder="1" applyAlignment="1" applyProtection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 applyProtection="1">
      <alignment horizontal="center" vertical="center"/>
    </xf>
    <xf numFmtId="49" fontId="7" fillId="0" borderId="11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 wrapText="1"/>
    </xf>
    <xf numFmtId="2" fontId="0" fillId="0" borderId="3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3"/>
  <sheetViews>
    <sheetView tabSelected="1" workbookViewId="0">
      <selection activeCell="F14" sqref="F14"/>
    </sheetView>
  </sheetViews>
  <sheetFormatPr defaultRowHeight="12.75" customHeight="1"/>
  <cols>
    <col min="1" max="1" width="40.7109375" customWidth="1"/>
    <col min="2" max="2" width="10.7109375" customWidth="1"/>
    <col min="3" max="3" width="20.7109375" customWidth="1"/>
    <col min="4" max="4" width="10.7109375" customWidth="1"/>
    <col min="5" max="5" width="25.7109375" customWidth="1"/>
    <col min="6" max="7" width="15.7109375" customWidth="1"/>
  </cols>
  <sheetData>
    <row r="1" spans="1:8" ht="40.5" customHeight="1">
      <c r="D1" s="16"/>
      <c r="E1" s="80" t="s">
        <v>131</v>
      </c>
      <c r="F1" s="80"/>
      <c r="G1" s="80"/>
    </row>
    <row r="3" spans="1:8" ht="39.75" customHeight="1">
      <c r="A3" s="79" t="s">
        <v>132</v>
      </c>
      <c r="B3" s="79"/>
      <c r="C3" s="79"/>
      <c r="D3" s="79"/>
      <c r="E3" s="79"/>
      <c r="F3" s="79"/>
      <c r="G3" s="79"/>
    </row>
    <row r="4" spans="1:8" ht="15.75">
      <c r="B4" s="1"/>
      <c r="C4" s="1"/>
      <c r="D4" s="1"/>
      <c r="E4" s="1"/>
      <c r="F4" s="1"/>
    </row>
    <row r="5" spans="1:8" ht="13.5" customHeight="1">
      <c r="A5" s="81" t="s">
        <v>0</v>
      </c>
      <c r="B5" s="81"/>
      <c r="C5" s="2" t="s">
        <v>1</v>
      </c>
    </row>
    <row r="6" spans="1:8">
      <c r="A6" s="82" t="s">
        <v>3</v>
      </c>
      <c r="B6" s="84" t="s">
        <v>5</v>
      </c>
      <c r="C6" s="85"/>
      <c r="D6" s="85"/>
      <c r="E6" s="85"/>
      <c r="F6" s="82" t="s">
        <v>15</v>
      </c>
      <c r="G6" s="77" t="s">
        <v>89</v>
      </c>
      <c r="H6" t="s">
        <v>140</v>
      </c>
    </row>
    <row r="7" spans="1:8">
      <c r="A7" s="83"/>
      <c r="B7" s="4" t="s">
        <v>8</v>
      </c>
      <c r="C7" s="4" t="s">
        <v>10</v>
      </c>
      <c r="D7" s="4" t="s">
        <v>12</v>
      </c>
      <c r="E7" s="4" t="s">
        <v>14</v>
      </c>
      <c r="F7" s="83"/>
      <c r="G7" s="78"/>
    </row>
    <row r="8" spans="1:8">
      <c r="A8" s="3" t="s">
        <v>4</v>
      </c>
      <c r="B8" s="3" t="s">
        <v>9</v>
      </c>
      <c r="C8" s="3" t="s">
        <v>11</v>
      </c>
      <c r="D8" s="3" t="s">
        <v>13</v>
      </c>
      <c r="E8" s="3" t="s">
        <v>2</v>
      </c>
      <c r="F8" s="3" t="s">
        <v>16</v>
      </c>
      <c r="G8" s="15" t="s">
        <v>6</v>
      </c>
    </row>
    <row r="9" spans="1:8">
      <c r="A9" s="5" t="s">
        <v>17</v>
      </c>
      <c r="B9" s="6" t="s">
        <v>18</v>
      </c>
      <c r="C9" s="6"/>
      <c r="D9" s="9"/>
      <c r="E9" s="5"/>
      <c r="F9" s="7">
        <f>F10+F14+F17+F29+F37+F40+F46+F51+F59+F65+F91+F93+F97+F100+F95</f>
        <v>39620718.840000004</v>
      </c>
      <c r="G9" s="45">
        <f>G10+G14+G17+G29+G37+G40+G46+G51+G59+G65+G87+G89+G91+G95+G97+G100</f>
        <v>6883218.9800000004</v>
      </c>
      <c r="H9" s="89">
        <f>G9/F9*100</f>
        <v>17.372776621737842</v>
      </c>
    </row>
    <row r="10" spans="1:8" ht="36.75" customHeight="1">
      <c r="A10" s="8" t="s">
        <v>20</v>
      </c>
      <c r="B10" s="9" t="s">
        <v>19</v>
      </c>
      <c r="C10" s="9"/>
      <c r="D10" s="9"/>
      <c r="E10" s="8"/>
      <c r="F10" s="10">
        <f>F11</f>
        <v>1013103</v>
      </c>
      <c r="G10" s="31">
        <f>G11</f>
        <v>237281.15</v>
      </c>
    </row>
    <row r="11" spans="1:8" ht="15" customHeight="1">
      <c r="A11" s="8" t="s">
        <v>21</v>
      </c>
      <c r="B11" s="9" t="s">
        <v>19</v>
      </c>
      <c r="C11" s="9" t="s">
        <v>97</v>
      </c>
      <c r="D11" s="9"/>
      <c r="E11" s="8"/>
      <c r="F11" s="10">
        <f>F12+F13</f>
        <v>1013103</v>
      </c>
      <c r="G11" s="31">
        <f>G12+G13</f>
        <v>237281.15</v>
      </c>
      <c r="H11" s="89">
        <f>G10/F10*100</f>
        <v>23.421226666982527</v>
      </c>
    </row>
    <row r="12" spans="1:8" ht="33.75">
      <c r="A12" s="25" t="s">
        <v>23</v>
      </c>
      <c r="B12" s="26" t="s">
        <v>19</v>
      </c>
      <c r="C12" s="26" t="s">
        <v>97</v>
      </c>
      <c r="D12" s="26" t="s">
        <v>22</v>
      </c>
      <c r="E12" s="25" t="s">
        <v>23</v>
      </c>
      <c r="F12" s="27">
        <v>778113</v>
      </c>
      <c r="G12" s="49">
        <v>196379.62</v>
      </c>
    </row>
    <row r="13" spans="1:8" ht="66" customHeight="1">
      <c r="A13" s="11" t="s">
        <v>25</v>
      </c>
      <c r="B13" s="12" t="s">
        <v>19</v>
      </c>
      <c r="C13" s="12" t="s">
        <v>97</v>
      </c>
      <c r="D13" s="12" t="s">
        <v>24</v>
      </c>
      <c r="E13" s="11" t="s">
        <v>25</v>
      </c>
      <c r="F13" s="13">
        <v>234990</v>
      </c>
      <c r="G13" s="46">
        <v>40901.53</v>
      </c>
    </row>
    <row r="14" spans="1:8" ht="52.5">
      <c r="A14" s="8" t="s">
        <v>27</v>
      </c>
      <c r="B14" s="9" t="s">
        <v>26</v>
      </c>
      <c r="C14" s="9"/>
      <c r="D14" s="9"/>
      <c r="E14" s="8"/>
      <c r="F14" s="10">
        <f>F15</f>
        <v>300000</v>
      </c>
      <c r="G14" s="31">
        <f>G15</f>
        <v>0</v>
      </c>
    </row>
    <row r="15" spans="1:8" ht="24" customHeight="1">
      <c r="A15" s="8" t="s">
        <v>28</v>
      </c>
      <c r="B15" s="9" t="s">
        <v>26</v>
      </c>
      <c r="C15" s="9" t="s">
        <v>98</v>
      </c>
      <c r="D15" s="9"/>
      <c r="E15" s="8"/>
      <c r="F15" s="10">
        <f>F16</f>
        <v>300000</v>
      </c>
      <c r="G15" s="31">
        <f>G16</f>
        <v>0</v>
      </c>
      <c r="H15" s="89">
        <f>G14/F14*100</f>
        <v>0</v>
      </c>
    </row>
    <row r="16" spans="1:8" ht="45">
      <c r="A16" s="11" t="s">
        <v>30</v>
      </c>
      <c r="B16" s="12" t="s">
        <v>26</v>
      </c>
      <c r="C16" s="12" t="s">
        <v>98</v>
      </c>
      <c r="D16" s="12" t="s">
        <v>29</v>
      </c>
      <c r="E16" s="11" t="s">
        <v>30</v>
      </c>
      <c r="F16" s="13">
        <v>300000</v>
      </c>
      <c r="G16" s="46">
        <v>0</v>
      </c>
    </row>
    <row r="17" spans="1:8" ht="52.5">
      <c r="A17" s="8" t="s">
        <v>32</v>
      </c>
      <c r="B17" s="9" t="s">
        <v>31</v>
      </c>
      <c r="C17" s="9"/>
      <c r="D17" s="9"/>
      <c r="E17" s="8"/>
      <c r="F17" s="10">
        <f>F18+F24</f>
        <v>9910390</v>
      </c>
      <c r="G17" s="31">
        <f>G18+G24</f>
        <v>1698256.7000000002</v>
      </c>
    </row>
    <row r="18" spans="1:8" ht="21">
      <c r="A18" s="8" t="s">
        <v>28</v>
      </c>
      <c r="B18" s="9" t="s">
        <v>31</v>
      </c>
      <c r="C18" s="9" t="s">
        <v>98</v>
      </c>
      <c r="D18" s="9"/>
      <c r="E18" s="8"/>
      <c r="F18" s="10">
        <f>F19+F20+F21+F22+F23</f>
        <v>9815997</v>
      </c>
      <c r="G18" s="31">
        <f>G19+G20+G21+G22+G23</f>
        <v>1674714.7000000002</v>
      </c>
      <c r="H18" s="89">
        <f>G17/F17*100</f>
        <v>17.136123805420375</v>
      </c>
    </row>
    <row r="19" spans="1:8" ht="33.75">
      <c r="A19" s="25" t="s">
        <v>23</v>
      </c>
      <c r="B19" s="26" t="s">
        <v>31</v>
      </c>
      <c r="C19" s="26" t="s">
        <v>98</v>
      </c>
      <c r="D19" s="26" t="s">
        <v>22</v>
      </c>
      <c r="E19" s="25" t="s">
        <v>23</v>
      </c>
      <c r="F19" s="27">
        <v>6239442</v>
      </c>
      <c r="G19" s="49">
        <v>919461.02</v>
      </c>
    </row>
    <row r="20" spans="1:8" ht="67.5">
      <c r="A20" s="25" t="s">
        <v>25</v>
      </c>
      <c r="B20" s="26" t="s">
        <v>31</v>
      </c>
      <c r="C20" s="26" t="s">
        <v>98</v>
      </c>
      <c r="D20" s="26" t="s">
        <v>24</v>
      </c>
      <c r="E20" s="25" t="s">
        <v>25</v>
      </c>
      <c r="F20" s="27">
        <v>1884312</v>
      </c>
      <c r="G20" s="49">
        <v>231725.5</v>
      </c>
    </row>
    <row r="21" spans="1:8" ht="33.75">
      <c r="A21" s="25" t="s">
        <v>34</v>
      </c>
      <c r="B21" s="26" t="s">
        <v>31</v>
      </c>
      <c r="C21" s="26" t="s">
        <v>98</v>
      </c>
      <c r="D21" s="26" t="s">
        <v>33</v>
      </c>
      <c r="E21" s="25" t="s">
        <v>34</v>
      </c>
      <c r="F21" s="27">
        <v>427134</v>
      </c>
      <c r="G21" s="49">
        <v>165633.04</v>
      </c>
    </row>
    <row r="22" spans="1:8" ht="45">
      <c r="A22" s="25" t="s">
        <v>30</v>
      </c>
      <c r="B22" s="26" t="s">
        <v>31</v>
      </c>
      <c r="C22" s="26" t="s">
        <v>98</v>
      </c>
      <c r="D22" s="26" t="s">
        <v>29</v>
      </c>
      <c r="E22" s="25" t="s">
        <v>30</v>
      </c>
      <c r="F22" s="27">
        <v>1053498</v>
      </c>
      <c r="G22" s="49">
        <v>277848.39</v>
      </c>
    </row>
    <row r="23" spans="1:8" ht="23.25" customHeight="1">
      <c r="A23" s="68" t="s">
        <v>133</v>
      </c>
      <c r="B23" s="26" t="s">
        <v>31</v>
      </c>
      <c r="C23" s="26" t="s">
        <v>98</v>
      </c>
      <c r="D23" s="26" t="s">
        <v>134</v>
      </c>
      <c r="E23" s="68" t="s">
        <v>133</v>
      </c>
      <c r="F23" s="69">
        <v>211611</v>
      </c>
      <c r="G23" s="69">
        <v>80046.75</v>
      </c>
    </row>
    <row r="24" spans="1:8" ht="21">
      <c r="A24" s="8" t="s">
        <v>28</v>
      </c>
      <c r="B24" s="9" t="s">
        <v>31</v>
      </c>
      <c r="C24" s="9" t="s">
        <v>98</v>
      </c>
      <c r="D24" s="9"/>
      <c r="E24" s="8"/>
      <c r="F24" s="10">
        <f>F25+F26+F27+F28</f>
        <v>94393</v>
      </c>
      <c r="G24" s="31">
        <f>G25+G26+G27+G28</f>
        <v>23542</v>
      </c>
      <c r="H24" s="89">
        <f>G23/F23*100</f>
        <v>37.827310489530319</v>
      </c>
    </row>
    <row r="25" spans="1:8" ht="53.25" customHeight="1">
      <c r="A25" s="35" t="s">
        <v>136</v>
      </c>
      <c r="B25" s="36" t="s">
        <v>31</v>
      </c>
      <c r="C25" s="26" t="s">
        <v>98</v>
      </c>
      <c r="D25" s="36" t="s">
        <v>135</v>
      </c>
      <c r="E25" s="35" t="s">
        <v>136</v>
      </c>
      <c r="F25" s="37">
        <v>8000</v>
      </c>
      <c r="G25" s="48">
        <v>8000</v>
      </c>
    </row>
    <row r="26" spans="1:8" ht="27.75" customHeight="1">
      <c r="A26" s="25" t="s">
        <v>36</v>
      </c>
      <c r="B26" s="26" t="s">
        <v>31</v>
      </c>
      <c r="C26" s="26" t="s">
        <v>98</v>
      </c>
      <c r="D26" s="26" t="s">
        <v>35</v>
      </c>
      <c r="E26" s="25" t="s">
        <v>36</v>
      </c>
      <c r="F26" s="27">
        <v>3000</v>
      </c>
      <c r="G26" s="49">
        <v>0</v>
      </c>
    </row>
    <row r="27" spans="1:8">
      <c r="A27" s="25" t="s">
        <v>38</v>
      </c>
      <c r="B27" s="26" t="s">
        <v>31</v>
      </c>
      <c r="C27" s="26" t="s">
        <v>98</v>
      </c>
      <c r="D27" s="26" t="s">
        <v>37</v>
      </c>
      <c r="E27" s="25" t="s">
        <v>38</v>
      </c>
      <c r="F27" s="27">
        <v>82393</v>
      </c>
      <c r="G27" s="49">
        <v>15542</v>
      </c>
    </row>
    <row r="28" spans="1:8" ht="14.25" customHeight="1">
      <c r="A28" s="25" t="s">
        <v>40</v>
      </c>
      <c r="B28" s="26" t="s">
        <v>31</v>
      </c>
      <c r="C28" s="26" t="s">
        <v>98</v>
      </c>
      <c r="D28" s="26" t="s">
        <v>39</v>
      </c>
      <c r="E28" s="25" t="s">
        <v>40</v>
      </c>
      <c r="F28" s="27">
        <v>1000</v>
      </c>
      <c r="G28" s="49">
        <v>0</v>
      </c>
    </row>
    <row r="29" spans="1:8">
      <c r="A29" s="8" t="s">
        <v>42</v>
      </c>
      <c r="B29" s="9" t="s">
        <v>41</v>
      </c>
      <c r="C29" s="9"/>
      <c r="D29" s="9"/>
      <c r="E29" s="8"/>
      <c r="F29" s="10">
        <f>F30+F32+F34</f>
        <v>574950</v>
      </c>
      <c r="G29" s="31">
        <f>G30+G32+G34</f>
        <v>53634</v>
      </c>
      <c r="H29" s="89">
        <f>G29/F29*100</f>
        <v>9.3284633446386636</v>
      </c>
    </row>
    <row r="30" spans="1:8" ht="52.5">
      <c r="A30" s="8" t="s">
        <v>43</v>
      </c>
      <c r="B30" s="9" t="s">
        <v>41</v>
      </c>
      <c r="C30" s="9" t="s">
        <v>99</v>
      </c>
      <c r="D30" s="9"/>
      <c r="E30" s="8"/>
      <c r="F30" s="10">
        <f>F31</f>
        <v>67845</v>
      </c>
      <c r="G30" s="31">
        <f>G31</f>
        <v>0</v>
      </c>
    </row>
    <row r="31" spans="1:8" ht="22.5">
      <c r="A31" s="11" t="s">
        <v>45</v>
      </c>
      <c r="B31" s="12" t="s">
        <v>41</v>
      </c>
      <c r="C31" s="12" t="s">
        <v>99</v>
      </c>
      <c r="D31" s="12" t="s">
        <v>44</v>
      </c>
      <c r="E31" s="11" t="s">
        <v>45</v>
      </c>
      <c r="F31" s="13">
        <v>67845</v>
      </c>
      <c r="G31" s="46">
        <v>0</v>
      </c>
    </row>
    <row r="32" spans="1:8" ht="12.75" customHeight="1">
      <c r="A32" s="8" t="s">
        <v>46</v>
      </c>
      <c r="B32" s="9" t="s">
        <v>41</v>
      </c>
      <c r="C32" s="9" t="s">
        <v>100</v>
      </c>
      <c r="D32" s="9"/>
      <c r="E32" s="8"/>
      <c r="F32" s="10">
        <f>F33</f>
        <v>2608</v>
      </c>
      <c r="G32" s="31">
        <f>G33</f>
        <v>0</v>
      </c>
    </row>
    <row r="33" spans="1:8" ht="45">
      <c r="A33" s="11" t="s">
        <v>30</v>
      </c>
      <c r="B33" s="12" t="s">
        <v>41</v>
      </c>
      <c r="C33" s="12" t="s">
        <v>100</v>
      </c>
      <c r="D33" s="12" t="s">
        <v>29</v>
      </c>
      <c r="E33" s="11" t="s">
        <v>30</v>
      </c>
      <c r="F33" s="13">
        <v>2608</v>
      </c>
      <c r="G33" s="46">
        <v>0</v>
      </c>
    </row>
    <row r="34" spans="1:8" ht="21">
      <c r="A34" s="8" t="s">
        <v>28</v>
      </c>
      <c r="B34" s="9" t="s">
        <v>41</v>
      </c>
      <c r="C34" s="9" t="s">
        <v>98</v>
      </c>
      <c r="D34" s="9"/>
      <c r="E34" s="8"/>
      <c r="F34" s="10">
        <f>F35+F36</f>
        <v>504497</v>
      </c>
      <c r="G34" s="31">
        <f>G35+G36</f>
        <v>53634</v>
      </c>
      <c r="H34" s="89">
        <f>G34/F34*100</f>
        <v>10.63118313884919</v>
      </c>
    </row>
    <row r="35" spans="1:8" ht="34.5" customHeight="1">
      <c r="A35" s="25" t="s">
        <v>34</v>
      </c>
      <c r="B35" s="36" t="s">
        <v>41</v>
      </c>
      <c r="C35" s="26" t="s">
        <v>98</v>
      </c>
      <c r="D35" s="26" t="s">
        <v>33</v>
      </c>
      <c r="E35" s="25" t="s">
        <v>34</v>
      </c>
      <c r="F35" s="37">
        <v>11194</v>
      </c>
      <c r="G35" s="48">
        <v>11194</v>
      </c>
    </row>
    <row r="36" spans="1:8" ht="45">
      <c r="A36" s="11" t="s">
        <v>30</v>
      </c>
      <c r="B36" s="12" t="s">
        <v>41</v>
      </c>
      <c r="C36" s="12" t="s">
        <v>98</v>
      </c>
      <c r="D36" s="12" t="s">
        <v>29</v>
      </c>
      <c r="E36" s="11" t="s">
        <v>30</v>
      </c>
      <c r="F36" s="13">
        <v>493303</v>
      </c>
      <c r="G36" s="46">
        <v>42440</v>
      </c>
    </row>
    <row r="37" spans="1:8">
      <c r="A37" s="8" t="s">
        <v>47</v>
      </c>
      <c r="B37" s="9" t="s">
        <v>96</v>
      </c>
      <c r="C37" s="9"/>
      <c r="D37" s="9"/>
      <c r="E37" s="8"/>
      <c r="F37" s="10">
        <f>F38</f>
        <v>340000</v>
      </c>
      <c r="G37" s="31">
        <f>G38</f>
        <v>0</v>
      </c>
      <c r="H37" s="89">
        <f>G37/F37*100</f>
        <v>0</v>
      </c>
    </row>
    <row r="38" spans="1:8" ht="31.5">
      <c r="A38" s="8" t="s">
        <v>48</v>
      </c>
      <c r="B38" s="9" t="s">
        <v>96</v>
      </c>
      <c r="C38" s="9" t="s">
        <v>101</v>
      </c>
      <c r="D38" s="9"/>
      <c r="E38" s="8"/>
      <c r="F38" s="10">
        <f>F39</f>
        <v>340000</v>
      </c>
      <c r="G38" s="31">
        <f>G39</f>
        <v>0</v>
      </c>
    </row>
    <row r="39" spans="1:8" ht="45">
      <c r="A39" s="11" t="s">
        <v>30</v>
      </c>
      <c r="B39" s="12" t="s">
        <v>96</v>
      </c>
      <c r="C39" s="12" t="s">
        <v>101</v>
      </c>
      <c r="D39" s="12" t="s">
        <v>29</v>
      </c>
      <c r="E39" s="11" t="s">
        <v>30</v>
      </c>
      <c r="F39" s="13">
        <v>340000</v>
      </c>
      <c r="G39" s="46">
        <v>0</v>
      </c>
    </row>
    <row r="40" spans="1:8">
      <c r="A40" s="8" t="s">
        <v>50</v>
      </c>
      <c r="B40" s="9" t="s">
        <v>49</v>
      </c>
      <c r="C40" s="9"/>
      <c r="D40" s="9"/>
      <c r="E40" s="8"/>
      <c r="F40" s="10">
        <f>F41+F43</f>
        <v>4780080</v>
      </c>
      <c r="G40" s="31">
        <f>G41+G44</f>
        <v>1493450</v>
      </c>
      <c r="H40" s="89">
        <f>G40/F40*100</f>
        <v>31.243200950611705</v>
      </c>
    </row>
    <row r="41" spans="1:8" ht="63">
      <c r="A41" s="8" t="s">
        <v>51</v>
      </c>
      <c r="B41" s="9" t="s">
        <v>49</v>
      </c>
      <c r="C41" s="9" t="s">
        <v>102</v>
      </c>
      <c r="D41" s="9"/>
      <c r="E41" s="8"/>
      <c r="F41" s="10">
        <f>F42</f>
        <v>1329992</v>
      </c>
      <c r="G41" s="31">
        <f>G42+G43</f>
        <v>1493450</v>
      </c>
    </row>
    <row r="42" spans="1:8" ht="45" customHeight="1">
      <c r="A42" s="11" t="s">
        <v>30</v>
      </c>
      <c r="B42" s="12" t="s">
        <v>49</v>
      </c>
      <c r="C42" s="12" t="s">
        <v>102</v>
      </c>
      <c r="D42" s="12" t="s">
        <v>29</v>
      </c>
      <c r="E42" s="11" t="s">
        <v>30</v>
      </c>
      <c r="F42" s="13">
        <v>1329992</v>
      </c>
      <c r="G42" s="49">
        <v>1329992</v>
      </c>
    </row>
    <row r="43" spans="1:8" ht="42">
      <c r="A43" s="8" t="s">
        <v>54</v>
      </c>
      <c r="B43" s="9" t="s">
        <v>49</v>
      </c>
      <c r="C43" s="9" t="s">
        <v>103</v>
      </c>
      <c r="D43" s="9"/>
      <c r="E43" s="8"/>
      <c r="F43" s="10">
        <f>F44+F45</f>
        <v>3450088</v>
      </c>
      <c r="G43" s="47">
        <f>G44+G45</f>
        <v>163458</v>
      </c>
    </row>
    <row r="44" spans="1:8" ht="45">
      <c r="A44" s="35" t="s">
        <v>53</v>
      </c>
      <c r="B44" s="36" t="s">
        <v>49</v>
      </c>
      <c r="C44" s="36" t="s">
        <v>103</v>
      </c>
      <c r="D44" s="36" t="s">
        <v>52</v>
      </c>
      <c r="E44" s="35" t="s">
        <v>53</v>
      </c>
      <c r="F44" s="37">
        <v>0</v>
      </c>
      <c r="G44" s="48">
        <v>0</v>
      </c>
    </row>
    <row r="45" spans="1:8" ht="45">
      <c r="A45" s="11" t="s">
        <v>30</v>
      </c>
      <c r="B45" s="12" t="s">
        <v>49</v>
      </c>
      <c r="C45" s="12" t="s">
        <v>103</v>
      </c>
      <c r="D45" s="12" t="s">
        <v>29</v>
      </c>
      <c r="E45" s="24" t="s">
        <v>30</v>
      </c>
      <c r="F45" s="13">
        <v>3450088</v>
      </c>
      <c r="G45" s="48">
        <v>163458</v>
      </c>
    </row>
    <row r="46" spans="1:8" ht="21">
      <c r="A46" s="8" t="s">
        <v>56</v>
      </c>
      <c r="B46" s="9" t="s">
        <v>55</v>
      </c>
      <c r="C46" s="9"/>
      <c r="D46" s="9"/>
      <c r="E46" s="8"/>
      <c r="F46" s="10">
        <f>F47+F49</f>
        <v>210000</v>
      </c>
      <c r="G46" s="47">
        <f>G47+G49</f>
        <v>51000</v>
      </c>
      <c r="H46" s="89">
        <f>G46/F46*100</f>
        <v>24.285714285714285</v>
      </c>
    </row>
    <row r="47" spans="1:8" ht="21">
      <c r="A47" s="8" t="s">
        <v>57</v>
      </c>
      <c r="B47" s="9" t="s">
        <v>55</v>
      </c>
      <c r="C47" s="9" t="s">
        <v>104</v>
      </c>
      <c r="D47" s="9"/>
      <c r="E47" s="8"/>
      <c r="F47" s="10">
        <f>F48</f>
        <v>200000</v>
      </c>
      <c r="G47" s="31">
        <f>G48</f>
        <v>51000</v>
      </c>
    </row>
    <row r="48" spans="1:8" ht="45">
      <c r="A48" s="11" t="s">
        <v>30</v>
      </c>
      <c r="B48" s="12" t="s">
        <v>55</v>
      </c>
      <c r="C48" s="12" t="s">
        <v>104</v>
      </c>
      <c r="D48" s="12" t="s">
        <v>29</v>
      </c>
      <c r="E48" s="11" t="s">
        <v>30</v>
      </c>
      <c r="F48" s="13">
        <v>200000</v>
      </c>
      <c r="G48" s="48">
        <v>51000</v>
      </c>
    </row>
    <row r="49" spans="1:8" ht="42">
      <c r="A49" s="8" t="s">
        <v>58</v>
      </c>
      <c r="B49" s="9" t="s">
        <v>55</v>
      </c>
      <c r="C49" s="9" t="s">
        <v>105</v>
      </c>
      <c r="D49" s="9"/>
      <c r="E49" s="8"/>
      <c r="F49" s="10">
        <f>F50</f>
        <v>10000</v>
      </c>
      <c r="G49" s="47">
        <f>G50</f>
        <v>0</v>
      </c>
    </row>
    <row r="50" spans="1:8" ht="45">
      <c r="A50" s="11" t="s">
        <v>30</v>
      </c>
      <c r="B50" s="12" t="s">
        <v>55</v>
      </c>
      <c r="C50" s="12" t="s">
        <v>105</v>
      </c>
      <c r="D50" s="12" t="s">
        <v>29</v>
      </c>
      <c r="E50" s="11" t="s">
        <v>30</v>
      </c>
      <c r="F50" s="13">
        <v>10000</v>
      </c>
      <c r="G50" s="48">
        <v>0</v>
      </c>
    </row>
    <row r="51" spans="1:8">
      <c r="A51" s="8" t="s">
        <v>60</v>
      </c>
      <c r="B51" s="9" t="s">
        <v>59</v>
      </c>
      <c r="C51" s="9"/>
      <c r="D51" s="9"/>
      <c r="E51" s="8"/>
      <c r="F51" s="31">
        <f>F52+F55+F57</f>
        <v>689500</v>
      </c>
      <c r="G51" s="47">
        <f>G52+G55+G57</f>
        <v>26850.97</v>
      </c>
      <c r="H51" s="89">
        <f>G51/F51*100</f>
        <v>3.8942668600435097</v>
      </c>
    </row>
    <row r="52" spans="1:8" ht="94.5">
      <c r="A52" s="14" t="s">
        <v>61</v>
      </c>
      <c r="B52" s="9" t="s">
        <v>59</v>
      </c>
      <c r="C52" s="18" t="s">
        <v>106</v>
      </c>
      <c r="D52" s="9"/>
      <c r="E52" s="8"/>
      <c r="F52" s="10">
        <f>F53+F54</f>
        <v>137400</v>
      </c>
      <c r="G52" s="31">
        <f>G53+G54</f>
        <v>26850.97</v>
      </c>
    </row>
    <row r="53" spans="1:8" ht="45">
      <c r="A53" s="25" t="s">
        <v>53</v>
      </c>
      <c r="B53" s="26" t="s">
        <v>59</v>
      </c>
      <c r="C53" s="26" t="s">
        <v>106</v>
      </c>
      <c r="D53" s="26" t="s">
        <v>52</v>
      </c>
      <c r="E53" s="25" t="s">
        <v>53</v>
      </c>
      <c r="F53" s="27">
        <v>0</v>
      </c>
      <c r="G53" s="48">
        <v>0</v>
      </c>
    </row>
    <row r="54" spans="1:8" ht="45">
      <c r="A54" s="11" t="s">
        <v>30</v>
      </c>
      <c r="B54" s="12" t="s">
        <v>59</v>
      </c>
      <c r="C54" s="12" t="s">
        <v>106</v>
      </c>
      <c r="D54" s="12" t="s">
        <v>29</v>
      </c>
      <c r="E54" s="11" t="s">
        <v>30</v>
      </c>
      <c r="F54" s="13">
        <v>137400</v>
      </c>
      <c r="G54" s="49">
        <v>26850.97</v>
      </c>
    </row>
    <row r="55" spans="1:8" ht="21">
      <c r="A55" s="8" t="s">
        <v>62</v>
      </c>
      <c r="B55" s="9" t="s">
        <v>59</v>
      </c>
      <c r="C55" s="18" t="s">
        <v>107</v>
      </c>
      <c r="D55" s="9"/>
      <c r="E55" s="8"/>
      <c r="F55" s="10">
        <f>F56</f>
        <v>552100</v>
      </c>
      <c r="G55" s="47">
        <f>G56</f>
        <v>0</v>
      </c>
    </row>
    <row r="56" spans="1:8" ht="45">
      <c r="A56" s="25" t="s">
        <v>30</v>
      </c>
      <c r="B56" s="26" t="s">
        <v>59</v>
      </c>
      <c r="C56" s="26" t="s">
        <v>107</v>
      </c>
      <c r="D56" s="26" t="s">
        <v>29</v>
      </c>
      <c r="E56" s="25" t="s">
        <v>30</v>
      </c>
      <c r="F56" s="27">
        <v>552100</v>
      </c>
      <c r="G56" s="48">
        <v>0</v>
      </c>
    </row>
    <row r="57" spans="1:8">
      <c r="A57" s="55" t="s">
        <v>124</v>
      </c>
      <c r="B57" s="56" t="s">
        <v>59</v>
      </c>
      <c r="C57" s="56" t="s">
        <v>126</v>
      </c>
      <c r="D57" s="43"/>
      <c r="E57" s="40"/>
      <c r="F57" s="42">
        <f>F58</f>
        <v>0</v>
      </c>
      <c r="G57" s="47">
        <f>G58</f>
        <v>0</v>
      </c>
    </row>
    <row r="58" spans="1:8" ht="78.75">
      <c r="A58" s="22" t="s">
        <v>125</v>
      </c>
      <c r="B58" s="23" t="s">
        <v>59</v>
      </c>
      <c r="C58" s="23" t="s">
        <v>126</v>
      </c>
      <c r="D58" s="23" t="s">
        <v>127</v>
      </c>
      <c r="E58" s="22" t="s">
        <v>125</v>
      </c>
      <c r="F58" s="21">
        <v>0</v>
      </c>
      <c r="G58" s="48">
        <v>0</v>
      </c>
    </row>
    <row r="59" spans="1:8">
      <c r="A59" s="8" t="s">
        <v>64</v>
      </c>
      <c r="B59" s="9" t="s">
        <v>63</v>
      </c>
      <c r="C59" s="9"/>
      <c r="D59" s="9"/>
      <c r="E59" s="8"/>
      <c r="F59" s="10">
        <f>F60+F62</f>
        <v>2987732</v>
      </c>
      <c r="G59" s="31">
        <f>G60+G62</f>
        <v>494863</v>
      </c>
      <c r="H59" s="89">
        <f>G59/F59*100</f>
        <v>16.563165638685128</v>
      </c>
    </row>
    <row r="60" spans="1:8" ht="73.5">
      <c r="A60" s="14" t="s">
        <v>65</v>
      </c>
      <c r="B60" s="9" t="s">
        <v>63</v>
      </c>
      <c r="C60" s="9" t="s">
        <v>108</v>
      </c>
      <c r="D60" s="9"/>
      <c r="E60" s="8"/>
      <c r="F60" s="10">
        <f>F61</f>
        <v>743232</v>
      </c>
      <c r="G60" s="47">
        <f>G61</f>
        <v>10350</v>
      </c>
    </row>
    <row r="61" spans="1:8" ht="45">
      <c r="A61" s="11" t="s">
        <v>30</v>
      </c>
      <c r="B61" s="12" t="s">
        <v>63</v>
      </c>
      <c r="C61" s="12" t="s">
        <v>108</v>
      </c>
      <c r="D61" s="12" t="s">
        <v>29</v>
      </c>
      <c r="E61" s="11" t="s">
        <v>30</v>
      </c>
      <c r="F61" s="13">
        <v>743232</v>
      </c>
      <c r="G61" s="46">
        <v>10350</v>
      </c>
    </row>
    <row r="62" spans="1:8" ht="52.5">
      <c r="A62" s="8" t="s">
        <v>66</v>
      </c>
      <c r="B62" s="9" t="s">
        <v>63</v>
      </c>
      <c r="C62" s="9" t="s">
        <v>109</v>
      </c>
      <c r="D62" s="9"/>
      <c r="E62" s="8"/>
      <c r="F62" s="10">
        <f>F63+F64</f>
        <v>2244500</v>
      </c>
      <c r="G62" s="31">
        <f>G63+G64</f>
        <v>484513</v>
      </c>
    </row>
    <row r="63" spans="1:8" ht="45">
      <c r="A63" s="25" t="s">
        <v>53</v>
      </c>
      <c r="B63" s="26" t="s">
        <v>63</v>
      </c>
      <c r="C63" s="26" t="s">
        <v>109</v>
      </c>
      <c r="D63" s="26" t="s">
        <v>52</v>
      </c>
      <c r="E63" s="25" t="s">
        <v>53</v>
      </c>
      <c r="F63" s="27">
        <v>430000</v>
      </c>
      <c r="G63" s="49">
        <v>129000</v>
      </c>
    </row>
    <row r="64" spans="1:8" ht="45">
      <c r="A64" s="11" t="s">
        <v>30</v>
      </c>
      <c r="B64" s="12" t="s">
        <v>63</v>
      </c>
      <c r="C64" s="12" t="s">
        <v>109</v>
      </c>
      <c r="D64" s="12" t="s">
        <v>29</v>
      </c>
      <c r="E64" s="11" t="s">
        <v>30</v>
      </c>
      <c r="F64" s="13">
        <v>1814500</v>
      </c>
      <c r="G64" s="46">
        <v>355513</v>
      </c>
    </row>
    <row r="65" spans="1:8">
      <c r="A65" s="8" t="s">
        <v>68</v>
      </c>
      <c r="B65" s="9" t="s">
        <v>67</v>
      </c>
      <c r="C65" s="9"/>
      <c r="D65" s="9"/>
      <c r="E65" s="8"/>
      <c r="F65" s="10">
        <f>F66+F68+F70+F72+F75+F77+F79+F81+F83+F85</f>
        <v>16859062.98</v>
      </c>
      <c r="G65" s="31">
        <f>G68+G70+G72+G75+G77+G79+G81+G83+G85</f>
        <v>2556189.41</v>
      </c>
      <c r="H65" s="89">
        <f>G65/F65*100</f>
        <v>15.162108434095192</v>
      </c>
    </row>
    <row r="66" spans="1:8" ht="31.5">
      <c r="A66" s="8" t="s">
        <v>70</v>
      </c>
      <c r="B66" s="9" t="s">
        <v>67</v>
      </c>
      <c r="C66" s="9" t="s">
        <v>69</v>
      </c>
      <c r="D66" s="9"/>
      <c r="E66" s="8"/>
      <c r="F66" s="10">
        <f>F67</f>
        <v>0</v>
      </c>
      <c r="G66" s="31">
        <f>G67</f>
        <v>0</v>
      </c>
    </row>
    <row r="67" spans="1:8" ht="33.75" customHeight="1">
      <c r="A67" s="11" t="s">
        <v>30</v>
      </c>
      <c r="B67" s="12" t="s">
        <v>67</v>
      </c>
      <c r="C67" s="12" t="s">
        <v>69</v>
      </c>
      <c r="D67" s="12" t="s">
        <v>29</v>
      </c>
      <c r="E67" s="11" t="s">
        <v>30</v>
      </c>
      <c r="F67" s="13">
        <v>0</v>
      </c>
      <c r="G67" s="46">
        <v>0</v>
      </c>
    </row>
    <row r="68" spans="1:8" ht="31.5">
      <c r="A68" s="8" t="s">
        <v>71</v>
      </c>
      <c r="B68" s="9" t="s">
        <v>67</v>
      </c>
      <c r="C68" s="9" t="s">
        <v>110</v>
      </c>
      <c r="D68" s="9"/>
      <c r="E68" s="8"/>
      <c r="F68" s="10">
        <f>F69</f>
        <v>1056642</v>
      </c>
      <c r="G68" s="31">
        <f>G69</f>
        <v>58335</v>
      </c>
      <c r="H68" s="89">
        <f>G68/F68*100</f>
        <v>5.5207913370848409</v>
      </c>
    </row>
    <row r="69" spans="1:8" ht="45">
      <c r="A69" s="11" t="s">
        <v>30</v>
      </c>
      <c r="B69" s="12" t="s">
        <v>67</v>
      </c>
      <c r="C69" s="12" t="s">
        <v>110</v>
      </c>
      <c r="D69" s="12" t="s">
        <v>29</v>
      </c>
      <c r="E69" s="11" t="s">
        <v>30</v>
      </c>
      <c r="F69" s="13">
        <v>1056642</v>
      </c>
      <c r="G69" s="46">
        <v>58335</v>
      </c>
    </row>
    <row r="70" spans="1:8" ht="42">
      <c r="A70" s="8" t="s">
        <v>72</v>
      </c>
      <c r="B70" s="9" t="s">
        <v>67</v>
      </c>
      <c r="C70" s="9" t="s">
        <v>111</v>
      </c>
      <c r="D70" s="9"/>
      <c r="E70" s="8"/>
      <c r="F70" s="10">
        <f>F71</f>
        <v>139062</v>
      </c>
      <c r="G70" s="31">
        <f>G71</f>
        <v>0</v>
      </c>
      <c r="H70" s="89">
        <f>G70/F70*100</f>
        <v>0</v>
      </c>
    </row>
    <row r="71" spans="1:8" ht="45">
      <c r="A71" s="11" t="s">
        <v>30</v>
      </c>
      <c r="B71" s="12" t="s">
        <v>67</v>
      </c>
      <c r="C71" s="12" t="s">
        <v>111</v>
      </c>
      <c r="D71" s="12" t="s">
        <v>29</v>
      </c>
      <c r="E71" s="11" t="s">
        <v>30</v>
      </c>
      <c r="F71" s="13">
        <v>139062</v>
      </c>
      <c r="G71" s="46">
        <v>0</v>
      </c>
    </row>
    <row r="72" spans="1:8">
      <c r="A72" s="8" t="s">
        <v>73</v>
      </c>
      <c r="B72" s="9" t="s">
        <v>67</v>
      </c>
      <c r="C72" s="9" t="s">
        <v>112</v>
      </c>
      <c r="D72" s="9"/>
      <c r="E72" s="8"/>
      <c r="F72" s="10">
        <f>F73+F74</f>
        <v>5646000</v>
      </c>
      <c r="G72" s="31">
        <f>G73+G74</f>
        <v>1030696.34</v>
      </c>
      <c r="H72" s="89">
        <f>G72/F72*100</f>
        <v>18.255337229897272</v>
      </c>
    </row>
    <row r="73" spans="1:8" ht="45">
      <c r="A73" s="25" t="s">
        <v>30</v>
      </c>
      <c r="B73" s="26" t="s">
        <v>67</v>
      </c>
      <c r="C73" s="26" t="s">
        <v>112</v>
      </c>
      <c r="D73" s="26" t="s">
        <v>29</v>
      </c>
      <c r="E73" s="25" t="s">
        <v>30</v>
      </c>
      <c r="F73" s="27">
        <v>720186.46</v>
      </c>
      <c r="G73" s="49">
        <v>64314.58</v>
      </c>
    </row>
    <row r="74" spans="1:8" ht="22.5">
      <c r="A74" s="71" t="s">
        <v>133</v>
      </c>
      <c r="B74" s="23" t="s">
        <v>67</v>
      </c>
      <c r="C74" s="12" t="s">
        <v>112</v>
      </c>
      <c r="D74" s="23" t="s">
        <v>134</v>
      </c>
      <c r="E74" s="71" t="s">
        <v>133</v>
      </c>
      <c r="F74" s="21">
        <v>4925813.54</v>
      </c>
      <c r="G74" s="70">
        <v>966381.76</v>
      </c>
    </row>
    <row r="75" spans="1:8">
      <c r="A75" s="8" t="s">
        <v>74</v>
      </c>
      <c r="B75" s="9" t="s">
        <v>67</v>
      </c>
      <c r="C75" s="9" t="s">
        <v>113</v>
      </c>
      <c r="D75" s="9"/>
      <c r="E75" s="8"/>
      <c r="F75" s="10">
        <f>F76</f>
        <v>700000</v>
      </c>
      <c r="G75" s="31">
        <f>G76</f>
        <v>0</v>
      </c>
      <c r="H75" s="89">
        <f>G75/F75*100</f>
        <v>0</v>
      </c>
    </row>
    <row r="76" spans="1:8" ht="45">
      <c r="A76" s="11" t="s">
        <v>30</v>
      </c>
      <c r="B76" s="12" t="s">
        <v>67</v>
      </c>
      <c r="C76" s="12" t="s">
        <v>113</v>
      </c>
      <c r="D76" s="12" t="s">
        <v>29</v>
      </c>
      <c r="E76" s="11" t="s">
        <v>30</v>
      </c>
      <c r="F76" s="13">
        <v>700000</v>
      </c>
      <c r="G76" s="46">
        <v>0</v>
      </c>
    </row>
    <row r="77" spans="1:8">
      <c r="A77" s="8" t="s">
        <v>75</v>
      </c>
      <c r="B77" s="9" t="s">
        <v>67</v>
      </c>
      <c r="C77" s="9" t="s">
        <v>114</v>
      </c>
      <c r="D77" s="9"/>
      <c r="E77" s="8"/>
      <c r="F77" s="10">
        <f>F78</f>
        <v>10000</v>
      </c>
      <c r="G77" s="31">
        <f>G78</f>
        <v>0</v>
      </c>
      <c r="H77" s="89">
        <f>G77/F77*100</f>
        <v>0</v>
      </c>
    </row>
    <row r="78" spans="1:8" ht="45">
      <c r="A78" s="11" t="s">
        <v>30</v>
      </c>
      <c r="B78" s="12" t="s">
        <v>67</v>
      </c>
      <c r="C78" s="12" t="s">
        <v>114</v>
      </c>
      <c r="D78" s="12" t="s">
        <v>29</v>
      </c>
      <c r="E78" s="11" t="s">
        <v>30</v>
      </c>
      <c r="F78" s="13">
        <v>10000</v>
      </c>
      <c r="G78" s="46">
        <v>0</v>
      </c>
    </row>
    <row r="79" spans="1:8" ht="21">
      <c r="A79" s="8" t="s">
        <v>76</v>
      </c>
      <c r="B79" s="9" t="s">
        <v>67</v>
      </c>
      <c r="C79" s="9" t="s">
        <v>115</v>
      </c>
      <c r="D79" s="9"/>
      <c r="E79" s="8"/>
      <c r="F79" s="10">
        <f>F80</f>
        <v>9307358.9800000004</v>
      </c>
      <c r="G79" s="31">
        <f>G80</f>
        <v>1467158.07</v>
      </c>
      <c r="H79" s="89">
        <f>G79/F79*100</f>
        <v>15.763419818153398</v>
      </c>
    </row>
    <row r="80" spans="1:8" ht="45">
      <c r="A80" s="11" t="s">
        <v>30</v>
      </c>
      <c r="B80" s="12" t="s">
        <v>67</v>
      </c>
      <c r="C80" s="12" t="s">
        <v>115</v>
      </c>
      <c r="D80" s="12" t="s">
        <v>29</v>
      </c>
      <c r="E80" s="11" t="s">
        <v>30</v>
      </c>
      <c r="F80" s="13">
        <v>9307358.9800000004</v>
      </c>
      <c r="G80" s="46">
        <v>1467158.07</v>
      </c>
    </row>
    <row r="81" spans="1:8" ht="21">
      <c r="A81" s="8" t="s">
        <v>95</v>
      </c>
      <c r="B81" s="9" t="s">
        <v>67</v>
      </c>
      <c r="C81" s="9" t="s">
        <v>116</v>
      </c>
      <c r="D81" s="9"/>
      <c r="E81" s="8"/>
      <c r="F81" s="10">
        <f>F82</f>
        <v>0</v>
      </c>
      <c r="G81" s="31">
        <f>G82</f>
        <v>0</v>
      </c>
    </row>
    <row r="82" spans="1:8" ht="45">
      <c r="A82" s="25" t="s">
        <v>30</v>
      </c>
      <c r="B82" s="26" t="s">
        <v>67</v>
      </c>
      <c r="C82" s="26" t="s">
        <v>116</v>
      </c>
      <c r="D82" s="26" t="s">
        <v>29</v>
      </c>
      <c r="E82" s="25" t="s">
        <v>30</v>
      </c>
      <c r="F82" s="27">
        <v>0</v>
      </c>
      <c r="G82" s="49">
        <v>0</v>
      </c>
    </row>
    <row r="83" spans="1:8" ht="27" customHeight="1">
      <c r="A83" s="38" t="s">
        <v>122</v>
      </c>
      <c r="B83" s="33" t="s">
        <v>67</v>
      </c>
      <c r="C83" s="33" t="s">
        <v>123</v>
      </c>
      <c r="D83" s="39" t="s">
        <v>29</v>
      </c>
      <c r="E83" s="40" t="s">
        <v>30</v>
      </c>
      <c r="F83" s="41">
        <f>F84</f>
        <v>0</v>
      </c>
      <c r="G83" s="50">
        <f>G84</f>
        <v>0</v>
      </c>
    </row>
    <row r="84" spans="1:8" ht="43.5" customHeight="1">
      <c r="A84" s="11" t="s">
        <v>30</v>
      </c>
      <c r="B84" s="29" t="s">
        <v>67</v>
      </c>
      <c r="C84" s="29" t="s">
        <v>123</v>
      </c>
      <c r="D84" s="29" t="s">
        <v>29</v>
      </c>
      <c r="E84" s="30" t="s">
        <v>30</v>
      </c>
      <c r="F84" s="21">
        <v>0</v>
      </c>
      <c r="G84" s="51">
        <v>0</v>
      </c>
    </row>
    <row r="85" spans="1:8" ht="42">
      <c r="A85" s="8" t="s">
        <v>77</v>
      </c>
      <c r="B85" s="9" t="s">
        <v>67</v>
      </c>
      <c r="C85" s="9" t="s">
        <v>121</v>
      </c>
      <c r="D85" s="9"/>
      <c r="E85" s="8"/>
      <c r="F85" s="10">
        <f>F86</f>
        <v>0</v>
      </c>
      <c r="G85" s="31">
        <f>G86</f>
        <v>0</v>
      </c>
    </row>
    <row r="86" spans="1:8" ht="45">
      <c r="A86" s="11" t="s">
        <v>30</v>
      </c>
      <c r="B86" s="12" t="s">
        <v>67</v>
      </c>
      <c r="C86" s="12" t="s">
        <v>121</v>
      </c>
      <c r="D86" s="12" t="s">
        <v>29</v>
      </c>
      <c r="E86" s="11" t="s">
        <v>30</v>
      </c>
      <c r="F86" s="13">
        <v>0</v>
      </c>
      <c r="G86" s="46">
        <v>0</v>
      </c>
    </row>
    <row r="87" spans="1:8" ht="21">
      <c r="A87" s="8" t="s">
        <v>79</v>
      </c>
      <c r="B87" s="9" t="s">
        <v>78</v>
      </c>
      <c r="C87" s="18" t="s">
        <v>108</v>
      </c>
      <c r="D87" s="9"/>
      <c r="E87" s="8"/>
      <c r="F87" s="10">
        <f>F88</f>
        <v>0</v>
      </c>
      <c r="G87" s="31">
        <f>G88</f>
        <v>0</v>
      </c>
    </row>
    <row r="88" spans="1:8" ht="42.75" customHeight="1">
      <c r="A88" s="11" t="s">
        <v>82</v>
      </c>
      <c r="B88" s="18" t="s">
        <v>78</v>
      </c>
      <c r="C88" s="18" t="s">
        <v>108</v>
      </c>
      <c r="D88" s="18" t="s">
        <v>29</v>
      </c>
      <c r="E88" s="11" t="s">
        <v>82</v>
      </c>
      <c r="F88" s="37">
        <v>0</v>
      </c>
      <c r="G88" s="48">
        <v>0</v>
      </c>
    </row>
    <row r="89" spans="1:8" ht="21">
      <c r="A89" s="8" t="s">
        <v>81</v>
      </c>
      <c r="B89" s="9" t="s">
        <v>78</v>
      </c>
      <c r="C89" s="9" t="s">
        <v>80</v>
      </c>
      <c r="D89" s="9"/>
      <c r="E89" s="8"/>
      <c r="F89" s="10">
        <f>F90</f>
        <v>0</v>
      </c>
      <c r="G89" s="58">
        <f>G90</f>
        <v>0</v>
      </c>
    </row>
    <row r="90" spans="1:8" ht="45">
      <c r="A90" s="25" t="s">
        <v>30</v>
      </c>
      <c r="B90" s="26" t="s">
        <v>78</v>
      </c>
      <c r="C90" s="26" t="s">
        <v>80</v>
      </c>
      <c r="D90" s="20" t="s">
        <v>29</v>
      </c>
      <c r="E90" s="19" t="s">
        <v>30</v>
      </c>
      <c r="F90" s="21">
        <v>0</v>
      </c>
      <c r="G90" s="51">
        <v>0</v>
      </c>
    </row>
    <row r="91" spans="1:8" ht="30" customHeight="1">
      <c r="A91" s="38" t="s">
        <v>128</v>
      </c>
      <c r="B91" s="33" t="s">
        <v>91</v>
      </c>
      <c r="C91" s="33" t="s">
        <v>129</v>
      </c>
      <c r="D91" s="59"/>
      <c r="E91" s="25"/>
      <c r="F91" s="34">
        <f>F92</f>
        <v>50982.7</v>
      </c>
      <c r="G91" s="60">
        <f>G92</f>
        <v>41587.480000000003</v>
      </c>
      <c r="H91" s="89">
        <f>G91/F91*100</f>
        <v>81.571748848138697</v>
      </c>
    </row>
    <row r="92" spans="1:8" ht="47.25" customHeight="1">
      <c r="A92" s="25" t="s">
        <v>30</v>
      </c>
      <c r="B92" s="39" t="s">
        <v>91</v>
      </c>
      <c r="C92" s="39" t="s">
        <v>129</v>
      </c>
      <c r="D92" s="61">
        <v>244</v>
      </c>
      <c r="E92" s="25" t="s">
        <v>30</v>
      </c>
      <c r="F92" s="37">
        <v>50982.7</v>
      </c>
      <c r="G92" s="44">
        <v>41587.480000000003</v>
      </c>
    </row>
    <row r="93" spans="1:8" ht="24.75" customHeight="1">
      <c r="A93" s="38" t="s">
        <v>139</v>
      </c>
      <c r="B93" s="33" t="s">
        <v>78</v>
      </c>
      <c r="C93" s="33" t="s">
        <v>138</v>
      </c>
      <c r="D93" s="73"/>
      <c r="E93" s="19"/>
      <c r="F93" s="74">
        <f>F94</f>
        <v>300000</v>
      </c>
      <c r="G93" s="21">
        <f>G94</f>
        <v>0</v>
      </c>
      <c r="H93" s="89">
        <f>G93/F93*100</f>
        <v>0</v>
      </c>
    </row>
    <row r="94" spans="1:8" ht="47.25" customHeight="1">
      <c r="A94" s="25" t="s">
        <v>30</v>
      </c>
      <c r="B94" s="39" t="s">
        <v>78</v>
      </c>
      <c r="C94" s="39" t="s">
        <v>138</v>
      </c>
      <c r="D94" s="61">
        <v>244</v>
      </c>
      <c r="E94" s="25" t="s">
        <v>30</v>
      </c>
      <c r="F94" s="37">
        <v>300000</v>
      </c>
      <c r="G94" s="27">
        <v>0</v>
      </c>
    </row>
    <row r="95" spans="1:8" ht="22.5">
      <c r="A95" s="55" t="s">
        <v>94</v>
      </c>
      <c r="B95" s="56" t="s">
        <v>93</v>
      </c>
      <c r="C95" s="56" t="s">
        <v>120</v>
      </c>
      <c r="D95" s="56"/>
      <c r="E95" s="55"/>
      <c r="F95" s="42">
        <f>F96</f>
        <v>553008.16</v>
      </c>
      <c r="G95" s="52">
        <f>G96</f>
        <v>0</v>
      </c>
      <c r="H95" s="89">
        <f>G95/F95*100</f>
        <v>0</v>
      </c>
    </row>
    <row r="96" spans="1:8" ht="45">
      <c r="A96" s="19" t="s">
        <v>30</v>
      </c>
      <c r="B96" s="20" t="s">
        <v>93</v>
      </c>
      <c r="C96" s="20" t="s">
        <v>120</v>
      </c>
      <c r="D96" s="20" t="s">
        <v>29</v>
      </c>
      <c r="E96" s="19" t="s">
        <v>30</v>
      </c>
      <c r="F96" s="21">
        <v>553008.16</v>
      </c>
      <c r="G96" s="48">
        <v>0</v>
      </c>
    </row>
    <row r="97" spans="1:8" ht="15.75" customHeight="1">
      <c r="A97" s="8" t="s">
        <v>84</v>
      </c>
      <c r="B97" s="9" t="s">
        <v>83</v>
      </c>
      <c r="C97" s="9"/>
      <c r="D97" s="9"/>
      <c r="E97" s="8"/>
      <c r="F97" s="10">
        <f>F98</f>
        <v>226512</v>
      </c>
      <c r="G97" s="31">
        <f>G98</f>
        <v>37752</v>
      </c>
      <c r="H97" s="89">
        <f>G97/F97*100</f>
        <v>16.666666666666664</v>
      </c>
    </row>
    <row r="98" spans="1:8" ht="73.5">
      <c r="A98" s="8" t="s">
        <v>85</v>
      </c>
      <c r="B98" s="9" t="s">
        <v>83</v>
      </c>
      <c r="C98" s="9" t="s">
        <v>117</v>
      </c>
      <c r="D98" s="9"/>
      <c r="E98" s="8"/>
      <c r="F98" s="57">
        <f>F99</f>
        <v>226512</v>
      </c>
      <c r="G98" s="47">
        <f>G99</f>
        <v>37752</v>
      </c>
    </row>
    <row r="99" spans="1:8" ht="45">
      <c r="A99" s="28" t="s">
        <v>119</v>
      </c>
      <c r="B99" s="12" t="s">
        <v>83</v>
      </c>
      <c r="C99" s="12" t="s">
        <v>117</v>
      </c>
      <c r="D99" s="72" t="s">
        <v>137</v>
      </c>
      <c r="E99" s="28" t="s">
        <v>119</v>
      </c>
      <c r="F99" s="13">
        <v>226512</v>
      </c>
      <c r="G99" s="48">
        <v>37752</v>
      </c>
    </row>
    <row r="100" spans="1:8" ht="14.25" customHeight="1">
      <c r="A100" s="8" t="s">
        <v>87</v>
      </c>
      <c r="B100" s="9" t="s">
        <v>86</v>
      </c>
      <c r="C100" s="9"/>
      <c r="D100" s="9"/>
      <c r="E100" s="8"/>
      <c r="F100" s="10">
        <f>F101</f>
        <v>825398</v>
      </c>
      <c r="G100" s="31">
        <f>G101</f>
        <v>192354.27</v>
      </c>
      <c r="H100" s="89">
        <f>G100/F100*100</f>
        <v>23.304426470623866</v>
      </c>
    </row>
    <row r="101" spans="1:8" ht="26.25" customHeight="1">
      <c r="A101" s="8" t="s">
        <v>88</v>
      </c>
      <c r="B101" s="9" t="s">
        <v>86</v>
      </c>
      <c r="C101" s="9" t="s">
        <v>118</v>
      </c>
      <c r="D101" s="9"/>
      <c r="E101" s="8"/>
      <c r="F101" s="57">
        <f>F102</f>
        <v>825398</v>
      </c>
      <c r="G101" s="58">
        <f>G102</f>
        <v>192354.27</v>
      </c>
    </row>
    <row r="102" spans="1:8" ht="43.5" customHeight="1">
      <c r="A102" s="25" t="s">
        <v>30</v>
      </c>
      <c r="B102" s="26" t="s">
        <v>86</v>
      </c>
      <c r="C102" s="26" t="s">
        <v>118</v>
      </c>
      <c r="D102" s="26" t="s">
        <v>29</v>
      </c>
      <c r="E102" s="25" t="s">
        <v>30</v>
      </c>
      <c r="F102" s="27">
        <v>825398</v>
      </c>
      <c r="G102" s="53">
        <v>192354.27</v>
      </c>
    </row>
    <row r="103" spans="1:8" ht="12.75" customHeight="1">
      <c r="G103" s="54"/>
    </row>
  </sheetData>
  <mergeCells count="7">
    <mergeCell ref="G6:G7"/>
    <mergeCell ref="A3:G3"/>
    <mergeCell ref="E1:G1"/>
    <mergeCell ref="A5:B5"/>
    <mergeCell ref="A6:A7"/>
    <mergeCell ref="B6:E6"/>
    <mergeCell ref="F6:F7"/>
  </mergeCells>
  <pageMargins left="0.98425196850393704" right="0.39370078740157483" top="0.39370078740157483" bottom="0.39370078740157483" header="0.19685039370078741" footer="0.19685039370078741"/>
  <pageSetup paperSize="9" scale="5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2"/>
  <sheetViews>
    <sheetView workbookViewId="0">
      <selection activeCell="A93" sqref="A93"/>
    </sheetView>
  </sheetViews>
  <sheetFormatPr defaultRowHeight="12.75" customHeight="1"/>
  <cols>
    <col min="1" max="1" width="37.7109375" customWidth="1"/>
    <col min="2" max="2" width="10.5703125" customWidth="1"/>
    <col min="3" max="3" width="10.7109375" customWidth="1"/>
    <col min="4" max="4" width="20.7109375" customWidth="1"/>
    <col min="5" max="5" width="7" customWidth="1"/>
    <col min="6" max="6" width="25.7109375" customWidth="1"/>
    <col min="7" max="8" width="15.7109375" customWidth="1"/>
    <col min="9" max="9" width="11" bestFit="1" customWidth="1"/>
  </cols>
  <sheetData>
    <row r="1" spans="1:10" ht="40.5" customHeight="1">
      <c r="E1" s="16"/>
      <c r="F1" s="80" t="s">
        <v>130</v>
      </c>
      <c r="G1" s="80"/>
      <c r="H1" s="80"/>
    </row>
    <row r="3" spans="1:10" ht="39.75" customHeight="1">
      <c r="A3" s="79" t="s">
        <v>92</v>
      </c>
      <c r="B3" s="79"/>
      <c r="C3" s="79"/>
      <c r="D3" s="79"/>
      <c r="E3" s="79"/>
      <c r="F3" s="79"/>
      <c r="G3" s="79"/>
      <c r="H3" s="79"/>
    </row>
    <row r="4" spans="1:10" ht="15.75">
      <c r="C4" s="1"/>
      <c r="D4" s="1"/>
      <c r="E4" s="1"/>
      <c r="F4" s="1"/>
      <c r="G4" s="1"/>
    </row>
    <row r="5" spans="1:10" ht="13.5" customHeight="1">
      <c r="A5" s="81" t="s">
        <v>0</v>
      </c>
      <c r="B5" s="81"/>
      <c r="C5" s="81"/>
      <c r="D5" s="2" t="s">
        <v>1</v>
      </c>
    </row>
    <row r="6" spans="1:10">
      <c r="A6" s="82" t="s">
        <v>3</v>
      </c>
      <c r="B6" s="84" t="s">
        <v>5</v>
      </c>
      <c r="C6" s="85"/>
      <c r="D6" s="85"/>
      <c r="E6" s="85"/>
      <c r="F6" s="88"/>
      <c r="G6" s="82" t="s">
        <v>15</v>
      </c>
      <c r="H6" s="86" t="s">
        <v>89</v>
      </c>
      <c r="I6" s="64"/>
      <c r="J6" s="63"/>
    </row>
    <row r="7" spans="1:10">
      <c r="A7" s="83"/>
      <c r="B7" s="17" t="s">
        <v>90</v>
      </c>
      <c r="C7" s="4" t="s">
        <v>8</v>
      </c>
      <c r="D7" s="4" t="s">
        <v>10</v>
      </c>
      <c r="E7" s="4" t="s">
        <v>12</v>
      </c>
      <c r="F7" s="4" t="s">
        <v>14</v>
      </c>
      <c r="G7" s="83"/>
      <c r="H7" s="87"/>
      <c r="I7" s="65"/>
      <c r="J7" s="63"/>
    </row>
    <row r="8" spans="1:10">
      <c r="A8" s="3" t="s">
        <v>4</v>
      </c>
      <c r="B8" s="15" t="s">
        <v>9</v>
      </c>
      <c r="C8" s="15" t="s">
        <v>11</v>
      </c>
      <c r="D8" s="15" t="s">
        <v>13</v>
      </c>
      <c r="E8" s="15" t="s">
        <v>2</v>
      </c>
      <c r="F8" s="15" t="s">
        <v>16</v>
      </c>
      <c r="G8" s="15" t="s">
        <v>6</v>
      </c>
      <c r="H8" s="62" t="s">
        <v>7</v>
      </c>
      <c r="I8" s="65"/>
      <c r="J8" s="63"/>
    </row>
    <row r="9" spans="1:10">
      <c r="A9" s="5" t="s">
        <v>17</v>
      </c>
      <c r="B9" s="5"/>
      <c r="C9" s="6" t="s">
        <v>18</v>
      </c>
      <c r="D9" s="6"/>
      <c r="E9" s="6"/>
      <c r="F9" s="5"/>
      <c r="G9" s="7">
        <f>G10+G14+G17+G29+G37+G40+G46+G51+G59+G65+G91+G93+G97+G100+G95</f>
        <v>39620718.840000004</v>
      </c>
      <c r="H9" s="45">
        <f>H10+H14+H17+H29+H37+H40+H46+H51+H59+H65+H87+H89+H91+H95+H97+H100</f>
        <v>6883218.9800000004</v>
      </c>
      <c r="I9" s="66"/>
      <c r="J9" s="63"/>
    </row>
    <row r="10" spans="1:10" ht="42">
      <c r="A10" s="8" t="s">
        <v>20</v>
      </c>
      <c r="B10" s="18" t="s">
        <v>91</v>
      </c>
      <c r="C10" s="9" t="s">
        <v>19</v>
      </c>
      <c r="D10" s="9"/>
      <c r="E10" s="9"/>
      <c r="F10" s="8"/>
      <c r="G10" s="10">
        <f>G11</f>
        <v>1013103</v>
      </c>
      <c r="H10" s="31">
        <f>H11</f>
        <v>237281.15</v>
      </c>
      <c r="I10" s="65"/>
      <c r="J10" s="63"/>
    </row>
    <row r="11" spans="1:10">
      <c r="A11" s="8" t="s">
        <v>21</v>
      </c>
      <c r="B11" s="18" t="s">
        <v>91</v>
      </c>
      <c r="C11" s="9" t="s">
        <v>19</v>
      </c>
      <c r="D11" s="9" t="s">
        <v>97</v>
      </c>
      <c r="E11" s="9"/>
      <c r="F11" s="8"/>
      <c r="G11" s="10">
        <f>G12+G13</f>
        <v>1013103</v>
      </c>
      <c r="H11" s="31">
        <f>H12+H13</f>
        <v>237281.15</v>
      </c>
      <c r="I11" s="67"/>
      <c r="J11" s="63"/>
    </row>
    <row r="12" spans="1:10" ht="33.75">
      <c r="A12" s="25" t="s">
        <v>23</v>
      </c>
      <c r="B12" s="18" t="s">
        <v>91</v>
      </c>
      <c r="C12" s="26" t="s">
        <v>19</v>
      </c>
      <c r="D12" s="26" t="s">
        <v>97</v>
      </c>
      <c r="E12" s="26" t="s">
        <v>22</v>
      </c>
      <c r="F12" s="25" t="s">
        <v>23</v>
      </c>
      <c r="G12" s="27">
        <v>778113</v>
      </c>
      <c r="H12" s="49">
        <v>196379.62</v>
      </c>
      <c r="I12" s="65"/>
      <c r="J12" s="63"/>
    </row>
    <row r="13" spans="1:10" ht="67.5">
      <c r="A13" s="11" t="s">
        <v>25</v>
      </c>
      <c r="B13" s="18" t="s">
        <v>91</v>
      </c>
      <c r="C13" s="12" t="s">
        <v>19</v>
      </c>
      <c r="D13" s="12" t="s">
        <v>97</v>
      </c>
      <c r="E13" s="12" t="s">
        <v>24</v>
      </c>
      <c r="F13" s="11" t="s">
        <v>25</v>
      </c>
      <c r="G13" s="13">
        <v>234990</v>
      </c>
      <c r="H13" s="46">
        <v>40901.53</v>
      </c>
      <c r="I13" s="65"/>
      <c r="J13" s="63"/>
    </row>
    <row r="14" spans="1:10" ht="52.5">
      <c r="A14" s="8" t="s">
        <v>27</v>
      </c>
      <c r="B14" s="18" t="s">
        <v>91</v>
      </c>
      <c r="C14" s="9" t="s">
        <v>26</v>
      </c>
      <c r="D14" s="9"/>
      <c r="E14" s="9"/>
      <c r="F14" s="8"/>
      <c r="G14" s="10">
        <f>G15</f>
        <v>300000</v>
      </c>
      <c r="H14" s="31">
        <f>H15</f>
        <v>0</v>
      </c>
      <c r="I14" s="67"/>
      <c r="J14" s="63"/>
    </row>
    <row r="15" spans="1:10" ht="21">
      <c r="A15" s="8" t="s">
        <v>28</v>
      </c>
      <c r="B15" s="18" t="s">
        <v>91</v>
      </c>
      <c r="C15" s="9" t="s">
        <v>26</v>
      </c>
      <c r="D15" s="9" t="s">
        <v>98</v>
      </c>
      <c r="E15" s="9"/>
      <c r="F15" s="8"/>
      <c r="G15" s="10">
        <f>G16</f>
        <v>300000</v>
      </c>
      <c r="H15" s="31">
        <f>H16</f>
        <v>0</v>
      </c>
      <c r="I15" s="67"/>
      <c r="J15" s="63"/>
    </row>
    <row r="16" spans="1:10" ht="45">
      <c r="A16" s="11" t="s">
        <v>30</v>
      </c>
      <c r="B16" s="18" t="s">
        <v>91</v>
      </c>
      <c r="C16" s="12" t="s">
        <v>26</v>
      </c>
      <c r="D16" s="12" t="s">
        <v>98</v>
      </c>
      <c r="E16" s="12" t="s">
        <v>29</v>
      </c>
      <c r="F16" s="11" t="s">
        <v>30</v>
      </c>
      <c r="G16" s="13">
        <v>300000</v>
      </c>
      <c r="H16" s="46">
        <v>0</v>
      </c>
      <c r="I16" s="67"/>
      <c r="J16" s="63"/>
    </row>
    <row r="17" spans="1:10" ht="63">
      <c r="A17" s="8" t="s">
        <v>32</v>
      </c>
      <c r="B17" s="18" t="s">
        <v>91</v>
      </c>
      <c r="C17" s="9" t="s">
        <v>31</v>
      </c>
      <c r="D17" s="9"/>
      <c r="E17" s="9"/>
      <c r="F17" s="8"/>
      <c r="G17" s="10">
        <f>G18+G24</f>
        <v>9910390</v>
      </c>
      <c r="H17" s="31">
        <f>H18+H24</f>
        <v>1698256.7000000002</v>
      </c>
      <c r="I17" s="67"/>
      <c r="J17" s="63"/>
    </row>
    <row r="18" spans="1:10" ht="21">
      <c r="A18" s="8" t="s">
        <v>28</v>
      </c>
      <c r="B18" s="18" t="s">
        <v>91</v>
      </c>
      <c r="C18" s="9" t="s">
        <v>31</v>
      </c>
      <c r="D18" s="9" t="s">
        <v>98</v>
      </c>
      <c r="E18" s="9"/>
      <c r="F18" s="8"/>
      <c r="G18" s="10">
        <f>G19+G20+G21+G22+G23</f>
        <v>9815997</v>
      </c>
      <c r="H18" s="31">
        <f>H19+H20+H21+H22+H23</f>
        <v>1674714.7000000002</v>
      </c>
      <c r="I18" s="67"/>
      <c r="J18" s="63"/>
    </row>
    <row r="19" spans="1:10" ht="33.75">
      <c r="A19" s="25" t="s">
        <v>23</v>
      </c>
      <c r="B19" s="18" t="s">
        <v>91</v>
      </c>
      <c r="C19" s="26" t="s">
        <v>31</v>
      </c>
      <c r="D19" s="26" t="s">
        <v>98</v>
      </c>
      <c r="E19" s="26" t="s">
        <v>22</v>
      </c>
      <c r="F19" s="25" t="s">
        <v>23</v>
      </c>
      <c r="G19" s="27">
        <v>6239442</v>
      </c>
      <c r="H19" s="49">
        <v>919461.02</v>
      </c>
      <c r="I19" s="65"/>
      <c r="J19" s="63"/>
    </row>
    <row r="20" spans="1:10" ht="67.5">
      <c r="A20" s="25" t="s">
        <v>25</v>
      </c>
      <c r="B20" s="18" t="s">
        <v>91</v>
      </c>
      <c r="C20" s="26" t="s">
        <v>31</v>
      </c>
      <c r="D20" s="26" t="s">
        <v>98</v>
      </c>
      <c r="E20" s="26" t="s">
        <v>24</v>
      </c>
      <c r="F20" s="25" t="s">
        <v>25</v>
      </c>
      <c r="G20" s="27">
        <v>1884312</v>
      </c>
      <c r="H20" s="49">
        <v>231725.5</v>
      </c>
      <c r="I20" s="65"/>
      <c r="J20" s="63"/>
    </row>
    <row r="21" spans="1:10" ht="33.75">
      <c r="A21" s="25" t="s">
        <v>34</v>
      </c>
      <c r="B21" s="18" t="s">
        <v>91</v>
      </c>
      <c r="C21" s="26" t="s">
        <v>31</v>
      </c>
      <c r="D21" s="26" t="s">
        <v>98</v>
      </c>
      <c r="E21" s="26" t="s">
        <v>33</v>
      </c>
      <c r="F21" s="25" t="s">
        <v>34</v>
      </c>
      <c r="G21" s="27">
        <v>427134</v>
      </c>
      <c r="H21" s="49">
        <v>165633.04</v>
      </c>
      <c r="I21" s="65"/>
      <c r="J21" s="63"/>
    </row>
    <row r="22" spans="1:10" ht="45">
      <c r="A22" s="25" t="s">
        <v>30</v>
      </c>
      <c r="B22" s="18" t="s">
        <v>91</v>
      </c>
      <c r="C22" s="26" t="s">
        <v>31</v>
      </c>
      <c r="D22" s="26" t="s">
        <v>98</v>
      </c>
      <c r="E22" s="26" t="s">
        <v>29</v>
      </c>
      <c r="F22" s="25" t="s">
        <v>30</v>
      </c>
      <c r="G22" s="27">
        <v>1053498</v>
      </c>
      <c r="H22" s="49">
        <v>277848.39</v>
      </c>
      <c r="I22" s="65"/>
      <c r="J22" s="63"/>
    </row>
    <row r="23" spans="1:10" ht="22.5">
      <c r="A23" s="68" t="s">
        <v>133</v>
      </c>
      <c r="B23" s="18" t="s">
        <v>91</v>
      </c>
      <c r="C23" s="26" t="s">
        <v>31</v>
      </c>
      <c r="D23" s="26" t="s">
        <v>98</v>
      </c>
      <c r="E23" s="26" t="s">
        <v>134</v>
      </c>
      <c r="F23" s="68" t="s">
        <v>133</v>
      </c>
      <c r="G23" s="69">
        <v>211611</v>
      </c>
      <c r="H23" s="69">
        <v>80046.75</v>
      </c>
      <c r="I23" s="65"/>
      <c r="J23" s="63"/>
    </row>
    <row r="24" spans="1:10" ht="21">
      <c r="A24" s="8" t="s">
        <v>28</v>
      </c>
      <c r="B24" s="18" t="s">
        <v>91</v>
      </c>
      <c r="C24" s="9" t="s">
        <v>31</v>
      </c>
      <c r="D24" s="9" t="s">
        <v>98</v>
      </c>
      <c r="E24" s="9"/>
      <c r="F24" s="8"/>
      <c r="G24" s="10">
        <f>G25+G26+G27+G28</f>
        <v>94393</v>
      </c>
      <c r="H24" s="31">
        <f>H25+H26+H27+H28</f>
        <v>23542</v>
      </c>
      <c r="I24" s="67"/>
      <c r="J24" s="63"/>
    </row>
    <row r="25" spans="1:10" ht="56.25">
      <c r="A25" s="35" t="s">
        <v>136</v>
      </c>
      <c r="B25" s="18" t="s">
        <v>91</v>
      </c>
      <c r="C25" s="36" t="s">
        <v>31</v>
      </c>
      <c r="D25" s="26" t="s">
        <v>98</v>
      </c>
      <c r="E25" s="36" t="s">
        <v>135</v>
      </c>
      <c r="F25" s="35" t="s">
        <v>136</v>
      </c>
      <c r="G25" s="37">
        <v>8000</v>
      </c>
      <c r="H25" s="48">
        <v>8000</v>
      </c>
      <c r="I25" s="65"/>
      <c r="J25" s="63"/>
    </row>
    <row r="26" spans="1:10" ht="33.75">
      <c r="A26" s="25" t="s">
        <v>36</v>
      </c>
      <c r="B26" s="18" t="s">
        <v>91</v>
      </c>
      <c r="C26" s="26" t="s">
        <v>31</v>
      </c>
      <c r="D26" s="26" t="s">
        <v>98</v>
      </c>
      <c r="E26" s="26" t="s">
        <v>35</v>
      </c>
      <c r="F26" s="25" t="s">
        <v>36</v>
      </c>
      <c r="G26" s="27">
        <v>3000</v>
      </c>
      <c r="H26" s="49">
        <v>0</v>
      </c>
      <c r="I26" s="65"/>
      <c r="J26" s="63"/>
    </row>
    <row r="27" spans="1:10" ht="35.25" customHeight="1">
      <c r="A27" s="25" t="s">
        <v>38</v>
      </c>
      <c r="B27" s="18" t="s">
        <v>91</v>
      </c>
      <c r="C27" s="26" t="s">
        <v>31</v>
      </c>
      <c r="D27" s="26" t="s">
        <v>98</v>
      </c>
      <c r="E27" s="26" t="s">
        <v>37</v>
      </c>
      <c r="F27" s="25" t="s">
        <v>38</v>
      </c>
      <c r="G27" s="27">
        <v>82393</v>
      </c>
      <c r="H27" s="49">
        <v>15542</v>
      </c>
      <c r="I27" s="65"/>
      <c r="J27" s="63"/>
    </row>
    <row r="28" spans="1:10">
      <c r="A28" s="25" t="s">
        <v>40</v>
      </c>
      <c r="B28" s="18" t="s">
        <v>91</v>
      </c>
      <c r="C28" s="26" t="s">
        <v>31</v>
      </c>
      <c r="D28" s="26" t="s">
        <v>98</v>
      </c>
      <c r="E28" s="26" t="s">
        <v>39</v>
      </c>
      <c r="F28" s="25" t="s">
        <v>40</v>
      </c>
      <c r="G28" s="27">
        <v>1000</v>
      </c>
      <c r="H28" s="49">
        <v>0</v>
      </c>
      <c r="I28" s="67"/>
      <c r="J28" s="63"/>
    </row>
    <row r="29" spans="1:10">
      <c r="A29" s="8" t="s">
        <v>42</v>
      </c>
      <c r="B29" s="18" t="s">
        <v>91</v>
      </c>
      <c r="C29" s="9" t="s">
        <v>41</v>
      </c>
      <c r="D29" s="9"/>
      <c r="E29" s="9"/>
      <c r="F29" s="8"/>
      <c r="G29" s="10">
        <f>G30+G32+G34</f>
        <v>574950</v>
      </c>
      <c r="H29" s="31">
        <f>H30+H32+H34</f>
        <v>53634</v>
      </c>
      <c r="I29" s="65"/>
      <c r="J29" s="63"/>
    </row>
    <row r="30" spans="1:10" ht="63">
      <c r="A30" s="8" t="s">
        <v>43</v>
      </c>
      <c r="B30" s="18" t="s">
        <v>91</v>
      </c>
      <c r="C30" s="9" t="s">
        <v>41</v>
      </c>
      <c r="D30" s="9" t="s">
        <v>99</v>
      </c>
      <c r="E30" s="9"/>
      <c r="F30" s="8"/>
      <c r="G30" s="10">
        <f>G31</f>
        <v>67845</v>
      </c>
      <c r="H30" s="31">
        <f>H31</f>
        <v>0</v>
      </c>
      <c r="I30" s="65"/>
      <c r="J30" s="63"/>
    </row>
    <row r="31" spans="1:10" ht="22.5">
      <c r="A31" s="11" t="s">
        <v>45</v>
      </c>
      <c r="B31" s="18" t="s">
        <v>91</v>
      </c>
      <c r="C31" s="12" t="s">
        <v>41</v>
      </c>
      <c r="D31" s="12" t="s">
        <v>99</v>
      </c>
      <c r="E31" s="12" t="s">
        <v>44</v>
      </c>
      <c r="F31" s="11" t="s">
        <v>45</v>
      </c>
      <c r="G31" s="13">
        <v>67845</v>
      </c>
      <c r="H31" s="46">
        <v>0</v>
      </c>
      <c r="I31" s="65"/>
      <c r="J31" s="63"/>
    </row>
    <row r="32" spans="1:10" ht="42">
      <c r="A32" s="8" t="s">
        <v>46</v>
      </c>
      <c r="B32" s="18" t="s">
        <v>91</v>
      </c>
      <c r="C32" s="9" t="s">
        <v>41</v>
      </c>
      <c r="D32" s="9" t="s">
        <v>100</v>
      </c>
      <c r="E32" s="9"/>
      <c r="F32" s="8"/>
      <c r="G32" s="10">
        <f>G33</f>
        <v>2608</v>
      </c>
      <c r="H32" s="31">
        <f>H33</f>
        <v>0</v>
      </c>
      <c r="I32" s="65"/>
      <c r="J32" s="63"/>
    </row>
    <row r="33" spans="1:10" ht="45">
      <c r="A33" s="11" t="s">
        <v>30</v>
      </c>
      <c r="B33" s="18" t="s">
        <v>91</v>
      </c>
      <c r="C33" s="12" t="s">
        <v>41</v>
      </c>
      <c r="D33" s="12" t="s">
        <v>100</v>
      </c>
      <c r="E33" s="12" t="s">
        <v>29</v>
      </c>
      <c r="F33" s="11" t="s">
        <v>30</v>
      </c>
      <c r="G33" s="13">
        <v>2608</v>
      </c>
      <c r="H33" s="46">
        <v>0</v>
      </c>
      <c r="I33" s="65"/>
      <c r="J33" s="63"/>
    </row>
    <row r="34" spans="1:10" ht="21">
      <c r="A34" s="8" t="s">
        <v>28</v>
      </c>
      <c r="B34" s="18" t="s">
        <v>91</v>
      </c>
      <c r="C34" s="9" t="s">
        <v>41</v>
      </c>
      <c r="D34" s="9" t="s">
        <v>98</v>
      </c>
      <c r="E34" s="9"/>
      <c r="F34" s="8"/>
      <c r="G34" s="10">
        <f>G35+G36</f>
        <v>504497</v>
      </c>
      <c r="H34" s="31">
        <f>H35+H36</f>
        <v>53634</v>
      </c>
      <c r="I34" s="65"/>
      <c r="J34" s="63"/>
    </row>
    <row r="35" spans="1:10" ht="33.75">
      <c r="A35" s="25" t="s">
        <v>34</v>
      </c>
      <c r="B35" s="18" t="s">
        <v>91</v>
      </c>
      <c r="C35" s="36" t="s">
        <v>41</v>
      </c>
      <c r="D35" s="26" t="s">
        <v>98</v>
      </c>
      <c r="E35" s="26" t="s">
        <v>33</v>
      </c>
      <c r="F35" s="25" t="s">
        <v>34</v>
      </c>
      <c r="G35" s="37">
        <v>11194</v>
      </c>
      <c r="H35" s="48">
        <v>11194</v>
      </c>
      <c r="I35" s="65"/>
      <c r="J35" s="63"/>
    </row>
    <row r="36" spans="1:10" ht="45">
      <c r="A36" s="11" t="s">
        <v>30</v>
      </c>
      <c r="B36" s="18" t="s">
        <v>91</v>
      </c>
      <c r="C36" s="12" t="s">
        <v>41</v>
      </c>
      <c r="D36" s="12" t="s">
        <v>98</v>
      </c>
      <c r="E36" s="12" t="s">
        <v>29</v>
      </c>
      <c r="F36" s="11" t="s">
        <v>30</v>
      </c>
      <c r="G36" s="13">
        <v>493303</v>
      </c>
      <c r="H36" s="46">
        <v>42440</v>
      </c>
      <c r="I36" s="65"/>
      <c r="J36" s="63"/>
    </row>
    <row r="37" spans="1:10">
      <c r="A37" s="8" t="s">
        <v>47</v>
      </c>
      <c r="B37" s="18" t="s">
        <v>91</v>
      </c>
      <c r="C37" s="9" t="s">
        <v>96</v>
      </c>
      <c r="D37" s="9"/>
      <c r="E37" s="9"/>
      <c r="F37" s="8"/>
      <c r="G37" s="10">
        <f>G38</f>
        <v>340000</v>
      </c>
      <c r="H37" s="31">
        <f>H38</f>
        <v>0</v>
      </c>
      <c r="I37" s="65"/>
      <c r="J37" s="63"/>
    </row>
    <row r="38" spans="1:10" ht="42">
      <c r="A38" s="8" t="s">
        <v>48</v>
      </c>
      <c r="B38" s="18" t="s">
        <v>91</v>
      </c>
      <c r="C38" s="9" t="s">
        <v>96</v>
      </c>
      <c r="D38" s="9" t="s">
        <v>101</v>
      </c>
      <c r="E38" s="9"/>
      <c r="F38" s="8"/>
      <c r="G38" s="10">
        <f>G39</f>
        <v>340000</v>
      </c>
      <c r="H38" s="31">
        <f>H39</f>
        <v>0</v>
      </c>
      <c r="I38" s="67"/>
      <c r="J38" s="63"/>
    </row>
    <row r="39" spans="1:10" ht="45">
      <c r="A39" s="11" t="s">
        <v>30</v>
      </c>
      <c r="B39" s="18" t="s">
        <v>91</v>
      </c>
      <c r="C39" s="12" t="s">
        <v>96</v>
      </c>
      <c r="D39" s="12" t="s">
        <v>101</v>
      </c>
      <c r="E39" s="12" t="s">
        <v>29</v>
      </c>
      <c r="F39" s="11" t="s">
        <v>30</v>
      </c>
      <c r="G39" s="13">
        <v>340000</v>
      </c>
      <c r="H39" s="46">
        <v>0</v>
      </c>
      <c r="I39" s="65"/>
      <c r="J39" s="63"/>
    </row>
    <row r="40" spans="1:10">
      <c r="A40" s="8" t="s">
        <v>50</v>
      </c>
      <c r="B40" s="18" t="s">
        <v>91</v>
      </c>
      <c r="C40" s="9" t="s">
        <v>49</v>
      </c>
      <c r="D40" s="9"/>
      <c r="E40" s="9"/>
      <c r="F40" s="8"/>
      <c r="G40" s="10">
        <f>G41+G43</f>
        <v>4780080</v>
      </c>
      <c r="H40" s="31">
        <f>H41+H44</f>
        <v>1493450</v>
      </c>
      <c r="I40" s="65"/>
      <c r="J40" s="63"/>
    </row>
    <row r="41" spans="1:10" ht="73.5">
      <c r="A41" s="8" t="s">
        <v>51</v>
      </c>
      <c r="B41" s="18" t="s">
        <v>91</v>
      </c>
      <c r="C41" s="9" t="s">
        <v>49</v>
      </c>
      <c r="D41" s="9" t="s">
        <v>102</v>
      </c>
      <c r="E41" s="9"/>
      <c r="F41" s="8"/>
      <c r="G41" s="10">
        <f>G42</f>
        <v>1329992</v>
      </c>
      <c r="H41" s="31">
        <f>H42+H43</f>
        <v>1493450</v>
      </c>
      <c r="I41" s="65"/>
      <c r="J41" s="63"/>
    </row>
    <row r="42" spans="1:10" ht="45">
      <c r="A42" s="11" t="s">
        <v>30</v>
      </c>
      <c r="B42" s="18" t="s">
        <v>91</v>
      </c>
      <c r="C42" s="12" t="s">
        <v>49</v>
      </c>
      <c r="D42" s="12" t="s">
        <v>102</v>
      </c>
      <c r="E42" s="12" t="s">
        <v>29</v>
      </c>
      <c r="F42" s="11" t="s">
        <v>30</v>
      </c>
      <c r="G42" s="13">
        <v>1329992</v>
      </c>
      <c r="H42" s="49">
        <v>1329992</v>
      </c>
      <c r="I42" s="65"/>
      <c r="J42" s="63"/>
    </row>
    <row r="43" spans="1:10" ht="52.5">
      <c r="A43" s="8" t="s">
        <v>54</v>
      </c>
      <c r="B43" s="33" t="s">
        <v>91</v>
      </c>
      <c r="C43" s="9" t="s">
        <v>49</v>
      </c>
      <c r="D43" s="9" t="s">
        <v>103</v>
      </c>
      <c r="E43" s="9"/>
      <c r="F43" s="8"/>
      <c r="G43" s="10">
        <f>G44+G45</f>
        <v>3450088</v>
      </c>
      <c r="H43" s="47">
        <f>H44+H45</f>
        <v>163458</v>
      </c>
      <c r="I43" s="65"/>
      <c r="J43" s="63"/>
    </row>
    <row r="44" spans="1:10" ht="45">
      <c r="A44" s="35" t="s">
        <v>53</v>
      </c>
      <c r="B44" s="18" t="s">
        <v>91</v>
      </c>
      <c r="C44" s="36" t="s">
        <v>49</v>
      </c>
      <c r="D44" s="36" t="s">
        <v>103</v>
      </c>
      <c r="E44" s="36" t="s">
        <v>52</v>
      </c>
      <c r="F44" s="35" t="s">
        <v>53</v>
      </c>
      <c r="G44" s="37">
        <v>0</v>
      </c>
      <c r="H44" s="48">
        <v>0</v>
      </c>
      <c r="I44" s="67"/>
      <c r="J44" s="63"/>
    </row>
    <row r="45" spans="1:10" ht="45">
      <c r="A45" s="11" t="s">
        <v>30</v>
      </c>
      <c r="B45" s="18" t="s">
        <v>91</v>
      </c>
      <c r="C45" s="12" t="s">
        <v>49</v>
      </c>
      <c r="D45" s="12" t="s">
        <v>103</v>
      </c>
      <c r="E45" s="12" t="s">
        <v>29</v>
      </c>
      <c r="F45" s="24" t="s">
        <v>30</v>
      </c>
      <c r="G45" s="13">
        <v>3450088</v>
      </c>
      <c r="H45" s="48">
        <v>163458</v>
      </c>
      <c r="I45" s="65"/>
      <c r="J45" s="63"/>
    </row>
    <row r="46" spans="1:10" ht="21">
      <c r="A46" s="8" t="s">
        <v>56</v>
      </c>
      <c r="B46" s="18" t="s">
        <v>91</v>
      </c>
      <c r="C46" s="9" t="s">
        <v>55</v>
      </c>
      <c r="D46" s="9"/>
      <c r="E46" s="9"/>
      <c r="F46" s="8"/>
      <c r="G46" s="10">
        <f>G47+G49</f>
        <v>210000</v>
      </c>
      <c r="H46" s="47">
        <f>H47+H49</f>
        <v>51000</v>
      </c>
      <c r="I46" s="65"/>
      <c r="J46" s="63"/>
    </row>
    <row r="47" spans="1:10" ht="21">
      <c r="A47" s="8" t="s">
        <v>57</v>
      </c>
      <c r="B47" s="18" t="s">
        <v>91</v>
      </c>
      <c r="C47" s="9" t="s">
        <v>55</v>
      </c>
      <c r="D47" s="9" t="s">
        <v>104</v>
      </c>
      <c r="E47" s="9"/>
      <c r="F47" s="8"/>
      <c r="G47" s="10">
        <f>G48</f>
        <v>200000</v>
      </c>
      <c r="H47" s="31">
        <f>H48</f>
        <v>51000</v>
      </c>
      <c r="I47" s="65"/>
      <c r="J47" s="63"/>
    </row>
    <row r="48" spans="1:10" ht="45">
      <c r="A48" s="11" t="s">
        <v>30</v>
      </c>
      <c r="B48" s="18" t="s">
        <v>91</v>
      </c>
      <c r="C48" s="12" t="s">
        <v>55</v>
      </c>
      <c r="D48" s="12" t="s">
        <v>104</v>
      </c>
      <c r="E48" s="12" t="s">
        <v>29</v>
      </c>
      <c r="F48" s="11" t="s">
        <v>30</v>
      </c>
      <c r="G48" s="13">
        <v>200000</v>
      </c>
      <c r="H48" s="48">
        <v>51000</v>
      </c>
      <c r="I48" s="65"/>
      <c r="J48" s="63"/>
    </row>
    <row r="49" spans="1:10" ht="52.5">
      <c r="A49" s="8" t="s">
        <v>58</v>
      </c>
      <c r="B49" s="18" t="s">
        <v>91</v>
      </c>
      <c r="C49" s="9" t="s">
        <v>55</v>
      </c>
      <c r="D49" s="9" t="s">
        <v>105</v>
      </c>
      <c r="E49" s="9"/>
      <c r="F49" s="8"/>
      <c r="G49" s="10">
        <f>G50</f>
        <v>10000</v>
      </c>
      <c r="H49" s="47">
        <f>H50</f>
        <v>0</v>
      </c>
      <c r="I49" s="67"/>
      <c r="J49" s="63"/>
    </row>
    <row r="50" spans="1:10" ht="45">
      <c r="A50" s="11" t="s">
        <v>30</v>
      </c>
      <c r="B50" s="18" t="s">
        <v>91</v>
      </c>
      <c r="C50" s="12" t="s">
        <v>55</v>
      </c>
      <c r="D50" s="12" t="s">
        <v>105</v>
      </c>
      <c r="E50" s="12" t="s">
        <v>29</v>
      </c>
      <c r="F50" s="11" t="s">
        <v>30</v>
      </c>
      <c r="G50" s="13">
        <v>10000</v>
      </c>
      <c r="H50" s="48">
        <v>0</v>
      </c>
      <c r="I50" s="65"/>
      <c r="J50" s="63"/>
    </row>
    <row r="51" spans="1:10">
      <c r="A51" s="8" t="s">
        <v>60</v>
      </c>
      <c r="B51" s="18" t="s">
        <v>91</v>
      </c>
      <c r="C51" s="9" t="s">
        <v>59</v>
      </c>
      <c r="D51" s="9"/>
      <c r="E51" s="9"/>
      <c r="F51" s="8"/>
      <c r="G51" s="31">
        <f>G52+G55+G57</f>
        <v>689500</v>
      </c>
      <c r="H51" s="47">
        <f>H52+H55+H57</f>
        <v>26850.97</v>
      </c>
      <c r="I51" s="65"/>
      <c r="J51" s="63"/>
    </row>
    <row r="52" spans="1:10" ht="105">
      <c r="A52" s="14" t="s">
        <v>61</v>
      </c>
      <c r="B52" s="18" t="s">
        <v>91</v>
      </c>
      <c r="C52" s="9" t="s">
        <v>59</v>
      </c>
      <c r="D52" s="18" t="s">
        <v>106</v>
      </c>
      <c r="E52" s="9"/>
      <c r="F52" s="8"/>
      <c r="G52" s="10">
        <f>G53+G54</f>
        <v>137400</v>
      </c>
      <c r="H52" s="31">
        <f>H53+H54</f>
        <v>26850.97</v>
      </c>
      <c r="I52" s="65"/>
      <c r="J52" s="63"/>
    </row>
    <row r="53" spans="1:10" ht="45">
      <c r="A53" s="25" t="s">
        <v>53</v>
      </c>
      <c r="B53" s="18" t="s">
        <v>91</v>
      </c>
      <c r="C53" s="26" t="s">
        <v>59</v>
      </c>
      <c r="D53" s="26" t="s">
        <v>106</v>
      </c>
      <c r="E53" s="26" t="s">
        <v>52</v>
      </c>
      <c r="F53" s="25" t="s">
        <v>53</v>
      </c>
      <c r="G53" s="27">
        <v>0</v>
      </c>
      <c r="H53" s="48">
        <v>0</v>
      </c>
      <c r="I53" s="65"/>
      <c r="J53" s="63"/>
    </row>
    <row r="54" spans="1:10" ht="45">
      <c r="A54" s="11" t="s">
        <v>30</v>
      </c>
      <c r="B54" s="18" t="s">
        <v>91</v>
      </c>
      <c r="C54" s="12" t="s">
        <v>59</v>
      </c>
      <c r="D54" s="12" t="s">
        <v>106</v>
      </c>
      <c r="E54" s="12" t="s">
        <v>29</v>
      </c>
      <c r="F54" s="11" t="s">
        <v>30</v>
      </c>
      <c r="G54" s="13">
        <v>137400</v>
      </c>
      <c r="H54" s="49">
        <v>26850.97</v>
      </c>
      <c r="I54" s="65"/>
      <c r="J54" s="63"/>
    </row>
    <row r="55" spans="1:10" ht="21">
      <c r="A55" s="8" t="s">
        <v>62</v>
      </c>
      <c r="B55" s="18" t="s">
        <v>91</v>
      </c>
      <c r="C55" s="9" t="s">
        <v>59</v>
      </c>
      <c r="D55" s="18" t="s">
        <v>107</v>
      </c>
      <c r="E55" s="9"/>
      <c r="F55" s="8"/>
      <c r="G55" s="10">
        <f>G56</f>
        <v>552100</v>
      </c>
      <c r="H55" s="47">
        <f>H56</f>
        <v>0</v>
      </c>
      <c r="I55" s="65"/>
      <c r="J55" s="63"/>
    </row>
    <row r="56" spans="1:10" ht="45">
      <c r="A56" s="25" t="s">
        <v>30</v>
      </c>
      <c r="B56" s="18" t="s">
        <v>91</v>
      </c>
      <c r="C56" s="26" t="s">
        <v>59</v>
      </c>
      <c r="D56" s="26" t="s">
        <v>107</v>
      </c>
      <c r="E56" s="26" t="s">
        <v>29</v>
      </c>
      <c r="F56" s="25" t="s">
        <v>30</v>
      </c>
      <c r="G56" s="27">
        <v>552100</v>
      </c>
      <c r="H56" s="48">
        <v>0</v>
      </c>
      <c r="I56" s="65"/>
      <c r="J56" s="63"/>
    </row>
    <row r="57" spans="1:10" ht="22.5">
      <c r="A57" s="55" t="s">
        <v>124</v>
      </c>
      <c r="B57" s="18" t="s">
        <v>91</v>
      </c>
      <c r="C57" s="56" t="s">
        <v>59</v>
      </c>
      <c r="D57" s="56" t="s">
        <v>126</v>
      </c>
      <c r="E57" s="43"/>
      <c r="F57" s="40"/>
      <c r="G57" s="42">
        <f>G58</f>
        <v>0</v>
      </c>
      <c r="H57" s="47">
        <f>H58</f>
        <v>0</v>
      </c>
      <c r="I57" s="65"/>
      <c r="J57" s="63"/>
    </row>
    <row r="58" spans="1:10" ht="78.75">
      <c r="A58" s="22" t="s">
        <v>125</v>
      </c>
      <c r="B58" s="18" t="s">
        <v>91</v>
      </c>
      <c r="C58" s="23" t="s">
        <v>59</v>
      </c>
      <c r="D58" s="23" t="s">
        <v>126</v>
      </c>
      <c r="E58" s="23" t="s">
        <v>127</v>
      </c>
      <c r="F58" s="22" t="s">
        <v>125</v>
      </c>
      <c r="G58" s="21">
        <v>0</v>
      </c>
      <c r="H58" s="48">
        <v>0</v>
      </c>
      <c r="I58" s="65"/>
      <c r="J58" s="63"/>
    </row>
    <row r="59" spans="1:10">
      <c r="A59" s="8" t="s">
        <v>64</v>
      </c>
      <c r="B59" s="18" t="s">
        <v>91</v>
      </c>
      <c r="C59" s="9" t="s">
        <v>63</v>
      </c>
      <c r="D59" s="9"/>
      <c r="E59" s="9"/>
      <c r="F59" s="8"/>
      <c r="G59" s="10">
        <f>G60+G62</f>
        <v>2987732</v>
      </c>
      <c r="H59" s="31">
        <f>H60+H62</f>
        <v>494863</v>
      </c>
      <c r="I59" s="65"/>
      <c r="J59" s="63"/>
    </row>
    <row r="60" spans="1:10" ht="84">
      <c r="A60" s="14" t="s">
        <v>65</v>
      </c>
      <c r="B60" s="18" t="s">
        <v>91</v>
      </c>
      <c r="C60" s="9" t="s">
        <v>63</v>
      </c>
      <c r="D60" s="9" t="s">
        <v>108</v>
      </c>
      <c r="E60" s="9"/>
      <c r="F60" s="8"/>
      <c r="G60" s="10">
        <f>G61</f>
        <v>743232</v>
      </c>
      <c r="H60" s="47">
        <f>H61</f>
        <v>10350</v>
      </c>
      <c r="I60" s="65"/>
      <c r="J60" s="63"/>
    </row>
    <row r="61" spans="1:10" ht="45">
      <c r="A61" s="11" t="s">
        <v>30</v>
      </c>
      <c r="B61" s="18" t="s">
        <v>91</v>
      </c>
      <c r="C61" s="12" t="s">
        <v>63</v>
      </c>
      <c r="D61" s="12" t="s">
        <v>108</v>
      </c>
      <c r="E61" s="12" t="s">
        <v>29</v>
      </c>
      <c r="F61" s="11" t="s">
        <v>30</v>
      </c>
      <c r="G61" s="13">
        <v>743232</v>
      </c>
      <c r="H61" s="46">
        <v>10350</v>
      </c>
      <c r="I61" s="65"/>
      <c r="J61" s="63"/>
    </row>
    <row r="62" spans="1:10" ht="63">
      <c r="A62" s="8" t="s">
        <v>66</v>
      </c>
      <c r="B62" s="18" t="s">
        <v>91</v>
      </c>
      <c r="C62" s="9" t="s">
        <v>63</v>
      </c>
      <c r="D62" s="9" t="s">
        <v>109</v>
      </c>
      <c r="E62" s="9"/>
      <c r="F62" s="8"/>
      <c r="G62" s="10">
        <f>G63+G64</f>
        <v>2244500</v>
      </c>
      <c r="H62" s="31">
        <f>H63+H64</f>
        <v>484513</v>
      </c>
      <c r="I62" s="65"/>
      <c r="J62" s="63"/>
    </row>
    <row r="63" spans="1:10" ht="45">
      <c r="A63" s="25" t="s">
        <v>53</v>
      </c>
      <c r="B63" s="18" t="s">
        <v>91</v>
      </c>
      <c r="C63" s="26" t="s">
        <v>63</v>
      </c>
      <c r="D63" s="26" t="s">
        <v>109</v>
      </c>
      <c r="E63" s="26" t="s">
        <v>52</v>
      </c>
      <c r="F63" s="25" t="s">
        <v>53</v>
      </c>
      <c r="G63" s="27">
        <v>430000</v>
      </c>
      <c r="H63" s="49">
        <v>129000</v>
      </c>
      <c r="I63" s="66"/>
      <c r="J63" s="63"/>
    </row>
    <row r="64" spans="1:10" ht="45">
      <c r="A64" s="11" t="s">
        <v>30</v>
      </c>
      <c r="B64" s="18" t="s">
        <v>91</v>
      </c>
      <c r="C64" s="12" t="s">
        <v>63</v>
      </c>
      <c r="D64" s="12" t="s">
        <v>109</v>
      </c>
      <c r="E64" s="12" t="s">
        <v>29</v>
      </c>
      <c r="F64" s="11" t="s">
        <v>30</v>
      </c>
      <c r="G64" s="13">
        <v>1814500</v>
      </c>
      <c r="H64" s="46">
        <v>355513</v>
      </c>
      <c r="I64" s="65"/>
      <c r="J64" s="63"/>
    </row>
    <row r="65" spans="1:10" ht="33.75" customHeight="1">
      <c r="A65" s="8" t="s">
        <v>68</v>
      </c>
      <c r="B65" s="18" t="s">
        <v>91</v>
      </c>
      <c r="C65" s="9" t="s">
        <v>67</v>
      </c>
      <c r="D65" s="9"/>
      <c r="E65" s="9"/>
      <c r="F65" s="8"/>
      <c r="G65" s="10">
        <f>G66+G68+G70+G72+G75+G77+G79+G81+G83+G85</f>
        <v>16859062.98</v>
      </c>
      <c r="H65" s="31">
        <f>H68+H70+H72+H75+H77+H79+H81+H83+H85</f>
        <v>2556189.41</v>
      </c>
      <c r="I65" s="65"/>
      <c r="J65" s="63"/>
    </row>
    <row r="66" spans="1:10" ht="31.5">
      <c r="A66" s="8" t="s">
        <v>70</v>
      </c>
      <c r="B66" s="18" t="s">
        <v>91</v>
      </c>
      <c r="C66" s="9" t="s">
        <v>67</v>
      </c>
      <c r="D66" s="9" t="s">
        <v>69</v>
      </c>
      <c r="E66" s="9"/>
      <c r="F66" s="8"/>
      <c r="G66" s="10">
        <f>G67</f>
        <v>0</v>
      </c>
      <c r="H66" s="31">
        <f>H67</f>
        <v>0</v>
      </c>
      <c r="I66" s="66"/>
      <c r="J66" s="63"/>
    </row>
    <row r="67" spans="1:10" ht="45">
      <c r="A67" s="11" t="s">
        <v>30</v>
      </c>
      <c r="B67" s="18" t="s">
        <v>91</v>
      </c>
      <c r="C67" s="12" t="s">
        <v>67</v>
      </c>
      <c r="D67" s="12" t="s">
        <v>69</v>
      </c>
      <c r="E67" s="12" t="s">
        <v>29</v>
      </c>
      <c r="F67" s="11" t="s">
        <v>30</v>
      </c>
      <c r="G67" s="13">
        <v>0</v>
      </c>
      <c r="H67" s="46">
        <v>0</v>
      </c>
      <c r="I67" s="67"/>
      <c r="J67" s="63"/>
    </row>
    <row r="68" spans="1:10" ht="42">
      <c r="A68" s="8" t="s">
        <v>71</v>
      </c>
      <c r="B68" s="18" t="s">
        <v>91</v>
      </c>
      <c r="C68" s="9" t="s">
        <v>67</v>
      </c>
      <c r="D68" s="9" t="s">
        <v>110</v>
      </c>
      <c r="E68" s="9"/>
      <c r="F68" s="8"/>
      <c r="G68" s="10">
        <f>G69</f>
        <v>1056642</v>
      </c>
      <c r="H68" s="31">
        <f>H69</f>
        <v>58335</v>
      </c>
      <c r="I68" s="66"/>
      <c r="J68" s="63"/>
    </row>
    <row r="69" spans="1:10" ht="45">
      <c r="A69" s="11" t="s">
        <v>30</v>
      </c>
      <c r="B69" s="18" t="s">
        <v>91</v>
      </c>
      <c r="C69" s="12" t="s">
        <v>67</v>
      </c>
      <c r="D69" s="12" t="s">
        <v>110</v>
      </c>
      <c r="E69" s="12" t="s">
        <v>29</v>
      </c>
      <c r="F69" s="11" t="s">
        <v>30</v>
      </c>
      <c r="G69" s="13">
        <v>1056642</v>
      </c>
      <c r="H69" s="46">
        <v>58335</v>
      </c>
      <c r="I69" s="67"/>
      <c r="J69" s="63"/>
    </row>
    <row r="70" spans="1:10" ht="42">
      <c r="A70" s="8" t="s">
        <v>72</v>
      </c>
      <c r="B70" s="18" t="s">
        <v>91</v>
      </c>
      <c r="C70" s="9" t="s">
        <v>67</v>
      </c>
      <c r="D70" s="9" t="s">
        <v>111</v>
      </c>
      <c r="E70" s="9"/>
      <c r="F70" s="8"/>
      <c r="G70" s="10">
        <f>G71</f>
        <v>139062</v>
      </c>
      <c r="H70" s="31">
        <f>H71</f>
        <v>0</v>
      </c>
      <c r="I70" s="67"/>
      <c r="J70" s="63"/>
    </row>
    <row r="71" spans="1:10" ht="45">
      <c r="A71" s="11" t="s">
        <v>30</v>
      </c>
      <c r="B71" s="18" t="s">
        <v>91</v>
      </c>
      <c r="C71" s="12" t="s">
        <v>67</v>
      </c>
      <c r="D71" s="12" t="s">
        <v>111</v>
      </c>
      <c r="E71" s="12" t="s">
        <v>29</v>
      </c>
      <c r="F71" s="11" t="s">
        <v>30</v>
      </c>
      <c r="G71" s="13">
        <v>139062</v>
      </c>
      <c r="H71" s="46">
        <v>0</v>
      </c>
      <c r="I71" s="67"/>
      <c r="J71" s="63"/>
    </row>
    <row r="72" spans="1:10">
      <c r="A72" s="8" t="s">
        <v>73</v>
      </c>
      <c r="B72" s="18" t="s">
        <v>91</v>
      </c>
      <c r="C72" s="9" t="s">
        <v>67</v>
      </c>
      <c r="D72" s="9" t="s">
        <v>112</v>
      </c>
      <c r="E72" s="9"/>
      <c r="F72" s="8"/>
      <c r="G72" s="10">
        <f>G73+G74</f>
        <v>5646000</v>
      </c>
      <c r="H72" s="31">
        <f>H73+H74</f>
        <v>1030696.34</v>
      </c>
      <c r="I72" s="67"/>
      <c r="J72" s="63"/>
    </row>
    <row r="73" spans="1:10" ht="45">
      <c r="A73" s="25" t="s">
        <v>30</v>
      </c>
      <c r="B73" s="18" t="s">
        <v>91</v>
      </c>
      <c r="C73" s="26" t="s">
        <v>67</v>
      </c>
      <c r="D73" s="26" t="s">
        <v>112</v>
      </c>
      <c r="E73" s="26" t="s">
        <v>29</v>
      </c>
      <c r="F73" s="25" t="s">
        <v>30</v>
      </c>
      <c r="G73" s="27">
        <v>720186.46</v>
      </c>
      <c r="H73" s="49">
        <v>64314.58</v>
      </c>
      <c r="I73" s="67"/>
      <c r="J73" s="63"/>
    </row>
    <row r="74" spans="1:10" ht="22.5">
      <c r="A74" s="71" t="s">
        <v>133</v>
      </c>
      <c r="B74" s="18" t="s">
        <v>91</v>
      </c>
      <c r="C74" s="23" t="s">
        <v>67</v>
      </c>
      <c r="D74" s="12" t="s">
        <v>112</v>
      </c>
      <c r="E74" s="23" t="s">
        <v>134</v>
      </c>
      <c r="F74" s="71" t="s">
        <v>133</v>
      </c>
      <c r="G74" s="21">
        <v>4925813.54</v>
      </c>
      <c r="H74" s="70">
        <v>966381.76</v>
      </c>
      <c r="I74" s="67"/>
      <c r="J74" s="63"/>
    </row>
    <row r="75" spans="1:10">
      <c r="A75" s="8" t="s">
        <v>74</v>
      </c>
      <c r="B75" s="18" t="s">
        <v>91</v>
      </c>
      <c r="C75" s="9" t="s">
        <v>67</v>
      </c>
      <c r="D75" s="9" t="s">
        <v>113</v>
      </c>
      <c r="E75" s="9"/>
      <c r="F75" s="8"/>
      <c r="G75" s="10">
        <f>G76</f>
        <v>700000</v>
      </c>
      <c r="H75" s="31">
        <f>H76</f>
        <v>0</v>
      </c>
      <c r="I75" s="67"/>
      <c r="J75" s="63"/>
    </row>
    <row r="76" spans="1:10" ht="45">
      <c r="A76" s="11" t="s">
        <v>30</v>
      </c>
      <c r="B76" s="18" t="s">
        <v>91</v>
      </c>
      <c r="C76" s="12" t="s">
        <v>67</v>
      </c>
      <c r="D76" s="12" t="s">
        <v>113</v>
      </c>
      <c r="E76" s="12" t="s">
        <v>29</v>
      </c>
      <c r="F76" s="11" t="s">
        <v>30</v>
      </c>
      <c r="G76" s="13">
        <v>700000</v>
      </c>
      <c r="H76" s="46">
        <v>0</v>
      </c>
      <c r="I76" s="67"/>
      <c r="J76" s="63"/>
    </row>
    <row r="77" spans="1:10" ht="21">
      <c r="A77" s="8" t="s">
        <v>75</v>
      </c>
      <c r="B77" s="18" t="s">
        <v>91</v>
      </c>
      <c r="C77" s="9" t="s">
        <v>67</v>
      </c>
      <c r="D77" s="9" t="s">
        <v>114</v>
      </c>
      <c r="E77" s="9"/>
      <c r="F77" s="8"/>
      <c r="G77" s="10">
        <f>G78</f>
        <v>10000</v>
      </c>
      <c r="H77" s="31">
        <f>H78</f>
        <v>0</v>
      </c>
      <c r="I77" s="65"/>
      <c r="J77" s="63"/>
    </row>
    <row r="78" spans="1:10" ht="45">
      <c r="A78" s="11" t="s">
        <v>30</v>
      </c>
      <c r="B78" s="18" t="s">
        <v>91</v>
      </c>
      <c r="C78" s="12" t="s">
        <v>67</v>
      </c>
      <c r="D78" s="12" t="s">
        <v>114</v>
      </c>
      <c r="E78" s="12" t="s">
        <v>29</v>
      </c>
      <c r="F78" s="11" t="s">
        <v>30</v>
      </c>
      <c r="G78" s="13">
        <v>10000</v>
      </c>
      <c r="H78" s="46">
        <v>0</v>
      </c>
      <c r="I78" s="66"/>
      <c r="J78" s="63"/>
    </row>
    <row r="79" spans="1:10" ht="21">
      <c r="A79" s="8" t="s">
        <v>76</v>
      </c>
      <c r="B79" s="18" t="s">
        <v>91</v>
      </c>
      <c r="C79" s="9" t="s">
        <v>67</v>
      </c>
      <c r="D79" s="9" t="s">
        <v>115</v>
      </c>
      <c r="E79" s="9"/>
      <c r="F79" s="8"/>
      <c r="G79" s="10">
        <f>G80</f>
        <v>9307358.9800000004</v>
      </c>
      <c r="H79" s="31">
        <f>H80</f>
        <v>1467158.07</v>
      </c>
      <c r="I79" s="65"/>
      <c r="J79" s="63"/>
    </row>
    <row r="80" spans="1:10" ht="45">
      <c r="A80" s="11" t="s">
        <v>30</v>
      </c>
      <c r="B80" s="18" t="s">
        <v>91</v>
      </c>
      <c r="C80" s="12" t="s">
        <v>67</v>
      </c>
      <c r="D80" s="12" t="s">
        <v>115</v>
      </c>
      <c r="E80" s="12" t="s">
        <v>29</v>
      </c>
      <c r="F80" s="11" t="s">
        <v>30</v>
      </c>
      <c r="G80" s="13">
        <v>9307358.9800000004</v>
      </c>
      <c r="H80" s="46">
        <v>1467158.07</v>
      </c>
      <c r="I80" s="66"/>
      <c r="J80" s="63"/>
    </row>
    <row r="81" spans="1:10" ht="21">
      <c r="A81" s="8" t="s">
        <v>95</v>
      </c>
      <c r="B81" s="18" t="s">
        <v>91</v>
      </c>
      <c r="C81" s="9" t="s">
        <v>67</v>
      </c>
      <c r="D81" s="9" t="s">
        <v>116</v>
      </c>
      <c r="E81" s="9"/>
      <c r="F81" s="8"/>
      <c r="G81" s="10">
        <f>G82</f>
        <v>0</v>
      </c>
      <c r="H81" s="31">
        <f>H82</f>
        <v>0</v>
      </c>
      <c r="I81" s="65"/>
      <c r="J81" s="63"/>
    </row>
    <row r="82" spans="1:10" ht="45">
      <c r="A82" s="25" t="s">
        <v>30</v>
      </c>
      <c r="B82" s="18" t="s">
        <v>91</v>
      </c>
      <c r="C82" s="26" t="s">
        <v>67</v>
      </c>
      <c r="D82" s="26" t="s">
        <v>116</v>
      </c>
      <c r="E82" s="26" t="s">
        <v>29</v>
      </c>
      <c r="F82" s="25" t="s">
        <v>30</v>
      </c>
      <c r="G82" s="27">
        <v>0</v>
      </c>
      <c r="H82" s="49">
        <v>0</v>
      </c>
      <c r="I82" s="66"/>
      <c r="J82" s="63"/>
    </row>
    <row r="83" spans="1:10" ht="45">
      <c r="A83" s="38" t="s">
        <v>122</v>
      </c>
      <c r="B83" s="18" t="s">
        <v>91</v>
      </c>
      <c r="C83" s="33" t="s">
        <v>67</v>
      </c>
      <c r="D83" s="33" t="s">
        <v>123</v>
      </c>
      <c r="E83" s="39" t="s">
        <v>29</v>
      </c>
      <c r="F83" s="40" t="s">
        <v>30</v>
      </c>
      <c r="G83" s="41">
        <f>G84</f>
        <v>0</v>
      </c>
      <c r="H83" s="50">
        <f>H84</f>
        <v>0</v>
      </c>
      <c r="I83" s="65"/>
      <c r="J83" s="63"/>
    </row>
    <row r="84" spans="1:10" ht="45">
      <c r="A84" s="11" t="s">
        <v>30</v>
      </c>
      <c r="B84" s="18" t="s">
        <v>91</v>
      </c>
      <c r="C84" s="29" t="s">
        <v>67</v>
      </c>
      <c r="D84" s="29" t="s">
        <v>123</v>
      </c>
      <c r="E84" s="29" t="s">
        <v>29</v>
      </c>
      <c r="F84" s="30" t="s">
        <v>30</v>
      </c>
      <c r="G84" s="21">
        <v>0</v>
      </c>
      <c r="H84" s="51">
        <v>0</v>
      </c>
      <c r="I84" s="66"/>
      <c r="J84" s="63"/>
    </row>
    <row r="85" spans="1:10" ht="42">
      <c r="A85" s="8" t="s">
        <v>77</v>
      </c>
      <c r="B85" s="18" t="s">
        <v>91</v>
      </c>
      <c r="C85" s="9" t="s">
        <v>67</v>
      </c>
      <c r="D85" s="9" t="s">
        <v>121</v>
      </c>
      <c r="E85" s="9"/>
      <c r="F85" s="8"/>
      <c r="G85" s="10">
        <f>G86</f>
        <v>0</v>
      </c>
      <c r="H85" s="31">
        <f>H86</f>
        <v>0</v>
      </c>
      <c r="I85" s="65"/>
      <c r="J85" s="63"/>
    </row>
    <row r="86" spans="1:10" ht="45">
      <c r="A86" s="11" t="s">
        <v>30</v>
      </c>
      <c r="B86" s="18" t="s">
        <v>91</v>
      </c>
      <c r="C86" s="12" t="s">
        <v>67</v>
      </c>
      <c r="D86" s="12" t="s">
        <v>121</v>
      </c>
      <c r="E86" s="12" t="s">
        <v>29</v>
      </c>
      <c r="F86" s="11" t="s">
        <v>30</v>
      </c>
      <c r="G86" s="13">
        <v>0</v>
      </c>
      <c r="H86" s="46">
        <v>0</v>
      </c>
      <c r="I86" s="66"/>
      <c r="J86" s="63"/>
    </row>
    <row r="87" spans="1:10" ht="21">
      <c r="A87" s="8" t="s">
        <v>79</v>
      </c>
      <c r="B87" s="32" t="s">
        <v>91</v>
      </c>
      <c r="C87" s="9" t="s">
        <v>78</v>
      </c>
      <c r="D87" s="18" t="s">
        <v>108</v>
      </c>
      <c r="E87" s="9"/>
      <c r="F87" s="8"/>
      <c r="G87" s="10">
        <f>G88</f>
        <v>0</v>
      </c>
      <c r="H87" s="31">
        <f>H88</f>
        <v>0</v>
      </c>
      <c r="I87" s="65"/>
      <c r="J87" s="63"/>
    </row>
    <row r="88" spans="1:10" ht="67.5">
      <c r="A88" s="11" t="s">
        <v>82</v>
      </c>
      <c r="B88" s="18" t="s">
        <v>91</v>
      </c>
      <c r="C88" s="18" t="s">
        <v>78</v>
      </c>
      <c r="D88" s="18" t="s">
        <v>108</v>
      </c>
      <c r="E88" s="18" t="s">
        <v>29</v>
      </c>
      <c r="F88" s="11" t="s">
        <v>82</v>
      </c>
      <c r="G88" s="37">
        <v>0</v>
      </c>
      <c r="H88" s="48">
        <v>0</v>
      </c>
      <c r="I88" s="66"/>
      <c r="J88" s="63"/>
    </row>
    <row r="89" spans="1:10" ht="45" customHeight="1">
      <c r="A89" s="8" t="s">
        <v>81</v>
      </c>
      <c r="B89" s="33" t="s">
        <v>91</v>
      </c>
      <c r="C89" s="9" t="s">
        <v>78</v>
      </c>
      <c r="D89" s="9" t="s">
        <v>80</v>
      </c>
      <c r="E89" s="9"/>
      <c r="F89" s="8"/>
      <c r="G89" s="10">
        <f>G90</f>
        <v>0</v>
      </c>
      <c r="H89" s="58">
        <f>H90</f>
        <v>0</v>
      </c>
      <c r="I89" s="65"/>
      <c r="J89" s="63"/>
    </row>
    <row r="90" spans="1:10" ht="45">
      <c r="A90" s="25" t="s">
        <v>30</v>
      </c>
      <c r="B90" s="18" t="s">
        <v>91</v>
      </c>
      <c r="C90" s="26" t="s">
        <v>78</v>
      </c>
      <c r="D90" s="26" t="s">
        <v>80</v>
      </c>
      <c r="E90" s="20" t="s">
        <v>29</v>
      </c>
      <c r="F90" s="19" t="s">
        <v>30</v>
      </c>
      <c r="G90" s="21">
        <v>0</v>
      </c>
      <c r="H90" s="51">
        <v>0</v>
      </c>
      <c r="I90" s="66"/>
      <c r="J90" s="63"/>
    </row>
    <row r="91" spans="1:10" ht="43.5" customHeight="1">
      <c r="A91" s="38" t="s">
        <v>128</v>
      </c>
      <c r="B91" s="18" t="s">
        <v>91</v>
      </c>
      <c r="C91" s="33" t="s">
        <v>91</v>
      </c>
      <c r="D91" s="33" t="s">
        <v>129</v>
      </c>
      <c r="E91" s="59"/>
      <c r="F91" s="25"/>
      <c r="G91" s="34">
        <f>G92</f>
        <v>50982.7</v>
      </c>
      <c r="H91" s="60">
        <f>H92</f>
        <v>41587.480000000003</v>
      </c>
      <c r="I91" s="65"/>
      <c r="J91" s="63"/>
    </row>
    <row r="92" spans="1:10" ht="36" customHeight="1">
      <c r="A92" s="25" t="s">
        <v>30</v>
      </c>
      <c r="B92" s="18" t="s">
        <v>91</v>
      </c>
      <c r="C92" s="39" t="s">
        <v>91</v>
      </c>
      <c r="D92" s="39" t="s">
        <v>129</v>
      </c>
      <c r="E92" s="61">
        <v>244</v>
      </c>
      <c r="F92" s="25" t="s">
        <v>30</v>
      </c>
      <c r="G92" s="37">
        <v>50982.7</v>
      </c>
      <c r="H92" s="44">
        <v>41587.480000000003</v>
      </c>
      <c r="I92" s="66"/>
      <c r="J92" s="63"/>
    </row>
    <row r="93" spans="1:10" ht="78" customHeight="1">
      <c r="A93" s="38" t="s">
        <v>139</v>
      </c>
      <c r="B93" s="18" t="s">
        <v>91</v>
      </c>
      <c r="C93" s="33" t="s">
        <v>78</v>
      </c>
      <c r="D93" s="33" t="s">
        <v>138</v>
      </c>
      <c r="E93" s="73"/>
      <c r="F93" s="19"/>
      <c r="G93" s="74">
        <f>G94</f>
        <v>300000</v>
      </c>
      <c r="H93" s="21">
        <f>H94</f>
        <v>0</v>
      </c>
      <c r="I93" s="65"/>
      <c r="J93" s="63"/>
    </row>
    <row r="94" spans="1:10" ht="22.5" customHeight="1">
      <c r="A94" s="25" t="s">
        <v>30</v>
      </c>
      <c r="B94" s="18" t="s">
        <v>91</v>
      </c>
      <c r="C94" s="39" t="s">
        <v>78</v>
      </c>
      <c r="D94" s="39" t="s">
        <v>138</v>
      </c>
      <c r="E94" s="61">
        <v>244</v>
      </c>
      <c r="F94" s="25" t="s">
        <v>30</v>
      </c>
      <c r="G94" s="37">
        <v>300000</v>
      </c>
      <c r="H94" s="27">
        <v>0</v>
      </c>
      <c r="I94" s="65"/>
      <c r="J94" s="63"/>
    </row>
    <row r="95" spans="1:10" ht="24" customHeight="1">
      <c r="A95" s="55" t="s">
        <v>94</v>
      </c>
      <c r="B95" s="18" t="s">
        <v>91</v>
      </c>
      <c r="C95" s="56" t="s">
        <v>93</v>
      </c>
      <c r="D95" s="56" t="s">
        <v>120</v>
      </c>
      <c r="E95" s="56"/>
      <c r="F95" s="55"/>
      <c r="G95" s="42">
        <f>G96</f>
        <v>553008.16</v>
      </c>
      <c r="H95" s="52">
        <f>H96</f>
        <v>0</v>
      </c>
      <c r="I95" s="67"/>
      <c r="J95" s="63"/>
    </row>
    <row r="96" spans="1:10" ht="47.25" customHeight="1">
      <c r="A96" s="19" t="s">
        <v>30</v>
      </c>
      <c r="B96" s="18" t="s">
        <v>91</v>
      </c>
      <c r="C96" s="20" t="s">
        <v>93</v>
      </c>
      <c r="D96" s="20" t="s">
        <v>120</v>
      </c>
      <c r="E96" s="20" t="s">
        <v>29</v>
      </c>
      <c r="F96" s="19" t="s">
        <v>30</v>
      </c>
      <c r="G96" s="21">
        <v>553008.16</v>
      </c>
      <c r="H96" s="48">
        <v>0</v>
      </c>
      <c r="I96" s="65"/>
      <c r="J96" s="63"/>
    </row>
    <row r="97" spans="1:10" ht="27" customHeight="1">
      <c r="A97" s="8" t="s">
        <v>84</v>
      </c>
      <c r="B97" s="18" t="s">
        <v>91</v>
      </c>
      <c r="C97" s="9" t="s">
        <v>83</v>
      </c>
      <c r="D97" s="9"/>
      <c r="E97" s="9"/>
      <c r="F97" s="8"/>
      <c r="G97" s="10">
        <f>G98</f>
        <v>226512</v>
      </c>
      <c r="H97" s="31">
        <f>H98</f>
        <v>37752</v>
      </c>
      <c r="I97" s="65"/>
      <c r="J97" s="63"/>
    </row>
    <row r="98" spans="1:10" ht="78" customHeight="1">
      <c r="A98" s="75" t="s">
        <v>85</v>
      </c>
      <c r="B98" s="18" t="s">
        <v>91</v>
      </c>
      <c r="C98" s="9" t="s">
        <v>83</v>
      </c>
      <c r="D98" s="9" t="s">
        <v>117</v>
      </c>
      <c r="E98" s="9"/>
      <c r="F98" s="8"/>
      <c r="G98" s="57">
        <f>G99</f>
        <v>226512</v>
      </c>
      <c r="H98" s="47">
        <f>H99</f>
        <v>37752</v>
      </c>
      <c r="I98" s="63"/>
      <c r="J98" s="63"/>
    </row>
    <row r="99" spans="1:10" ht="33.75" customHeight="1">
      <c r="A99" s="28" t="s">
        <v>119</v>
      </c>
      <c r="B99" s="36" t="s">
        <v>91</v>
      </c>
      <c r="C99" s="12" t="s">
        <v>83</v>
      </c>
      <c r="D99" s="12" t="s">
        <v>117</v>
      </c>
      <c r="E99" s="72" t="s">
        <v>137</v>
      </c>
      <c r="F99" s="28" t="s">
        <v>119</v>
      </c>
      <c r="G99" s="13">
        <v>226512</v>
      </c>
      <c r="H99" s="48">
        <v>37752</v>
      </c>
    </row>
    <row r="100" spans="1:10" ht="12.75" customHeight="1">
      <c r="A100" s="75" t="s">
        <v>87</v>
      </c>
      <c r="B100" s="18" t="s">
        <v>91</v>
      </c>
      <c r="C100" s="9" t="s">
        <v>86</v>
      </c>
      <c r="D100" s="9"/>
      <c r="E100" s="9"/>
      <c r="F100" s="8"/>
      <c r="G100" s="10">
        <f>G101</f>
        <v>825398</v>
      </c>
      <c r="H100" s="31">
        <f>H101</f>
        <v>192354.27</v>
      </c>
    </row>
    <row r="101" spans="1:10" ht="25.5" customHeight="1">
      <c r="A101" s="75" t="s">
        <v>88</v>
      </c>
      <c r="B101" s="18" t="s">
        <v>91</v>
      </c>
      <c r="C101" s="9" t="s">
        <v>86</v>
      </c>
      <c r="D101" s="9" t="s">
        <v>118</v>
      </c>
      <c r="E101" s="9"/>
      <c r="F101" s="8"/>
      <c r="G101" s="57">
        <f>G102</f>
        <v>825398</v>
      </c>
      <c r="H101" s="58">
        <f>H102</f>
        <v>192354.27</v>
      </c>
    </row>
    <row r="102" spans="1:10" ht="58.5" customHeight="1">
      <c r="A102" s="76" t="s">
        <v>30</v>
      </c>
      <c r="B102" s="36" t="s">
        <v>91</v>
      </c>
      <c r="C102" s="26" t="s">
        <v>86</v>
      </c>
      <c r="D102" s="26" t="s">
        <v>118</v>
      </c>
      <c r="E102" s="26" t="s">
        <v>29</v>
      </c>
      <c r="F102" s="25" t="s">
        <v>30</v>
      </c>
      <c r="G102" s="27">
        <v>825398</v>
      </c>
      <c r="H102" s="53">
        <v>192354.27</v>
      </c>
    </row>
  </sheetData>
  <mergeCells count="7">
    <mergeCell ref="F1:H1"/>
    <mergeCell ref="A3:H3"/>
    <mergeCell ref="A5:C5"/>
    <mergeCell ref="A6:A7"/>
    <mergeCell ref="G6:G7"/>
    <mergeCell ref="H6:H7"/>
    <mergeCell ref="B6:F6"/>
  </mergeCells>
  <pageMargins left="0.25" right="0.25" top="0.75" bottom="0.75" header="0.3" footer="0.3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User</cp:lastModifiedBy>
  <cp:lastPrinted>2021-04-26T05:51:51Z</cp:lastPrinted>
  <dcterms:created xsi:type="dcterms:W3CDTF">2018-10-23T05:26:03Z</dcterms:created>
  <dcterms:modified xsi:type="dcterms:W3CDTF">2021-04-26T05:52:09Z</dcterms:modified>
</cp:coreProperties>
</file>